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empresaenergiadepereira-my.sharepoint.com/personal/mguerrar_eep_com_co/Documents/Escritorio/DIS 05 DE 2021 MATERIALES/"/>
    </mc:Choice>
  </mc:AlternateContent>
  <xr:revisionPtr revIDLastSave="50" documentId="11_AD4D2F04E46CFB4ACB3E203395D5C53E683EDF23" xr6:coauthVersionLast="47" xr6:coauthVersionMax="47" xr10:uidLastSave="{BAF4204D-9FB9-408A-8931-06C1A4E4CC45}"/>
  <bookViews>
    <workbookView xWindow="-120" yWindow="-120" windowWidth="2073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3" i="1"/>
  <c r="F168" i="1"/>
  <c r="F131" i="1"/>
  <c r="F90" i="1"/>
  <c r="F83" i="1"/>
  <c r="F82" i="1"/>
  <c r="F51" i="1"/>
  <c r="H231" i="1" l="1"/>
  <c r="H232" i="1" s="1"/>
  <c r="H233" i="1" l="1"/>
</calcChain>
</file>

<file path=xl/sharedStrings.xml><?xml version="1.0" encoding="utf-8"?>
<sst xmlns="http://schemas.openxmlformats.org/spreadsheetml/2006/main" count="696" uniqueCount="251">
  <si>
    <t>SUB CAT.</t>
  </si>
  <si>
    <t>COD MAT</t>
  </si>
  <si>
    <t>DESCRIPCION</t>
  </si>
  <si>
    <t>UNIDAD</t>
  </si>
  <si>
    <t>CANTIDAD TOTAL</t>
  </si>
  <si>
    <t>VL UNIT</t>
  </si>
  <si>
    <t>SUBTOTAL</t>
  </si>
  <si>
    <t>MARCA Y REF. OFERTADA</t>
  </si>
  <si>
    <t>AISLAMIENTO</t>
  </si>
  <si>
    <t>AISLADOR DE PIN DE 15 KV (ANSI 55-5)</t>
  </si>
  <si>
    <t>UD</t>
  </si>
  <si>
    <t>AISLADOR DE PIN DE 34.5 KV (ANSI 56-3) </t>
  </si>
  <si>
    <t>AISLADOR DE PORCELANA TIPO LINE POST PARA 15 KV</t>
  </si>
  <si>
    <t>AISLADOR DE PORCELANA TIPO LINE POST PARA 33 KV</t>
  </si>
  <si>
    <t>AISLADOR DE SUSPENSIÓN CERÁMICO DE 10 ¾" - 15.000 LBS (CLEVIS) ANSI 52-4 - BIL 115 KV</t>
  </si>
  <si>
    <t>AISLADOR DE SUSPENSION POLIMERICO 13.2 KV (RETENCION O ELASTOMERICO)</t>
  </si>
  <si>
    <t>AISLADOR DE SUSPENSION POLIMERICO 34.5 KV (RETENCION O ELASTOMERICO)</t>
  </si>
  <si>
    <t>AISLADOR POLIMÉRICO TIPO LINE POST PARA 15 KV</t>
  </si>
  <si>
    <t>AISLADOR POLIMÉRICO TIPO LINE POST PARA 35 KV (57-2)</t>
  </si>
  <si>
    <t>AISLADOR TENSOR DE 3 ½" (ANSI 54-1)</t>
  </si>
  <si>
    <t>AISLADOR TENSOR DE 4 ¼" (ANSI 54-2)</t>
  </si>
  <si>
    <t>AISLADOR TENSOR DE 5 ½" (ANSI 54-3)</t>
  </si>
  <si>
    <t>AISLADOR TIPO CARRETO 3" (ANSI  53-3)</t>
  </si>
  <si>
    <t>CINTA AISLANTE 3M SCOTCH 130°C</t>
  </si>
  <si>
    <t>CINTA AISLANTE 3M SCOTCH SUPER 33+</t>
  </si>
  <si>
    <t>CINTA AISLANTE 3M TEMFLEX 1700.</t>
  </si>
  <si>
    <t>CINTA AISLANTE DE VINILO COLOR AMARILLA</t>
  </si>
  <si>
    <t>CINTA AISLANTE DE VINILO COLOR BLANCA</t>
  </si>
  <si>
    <t>CINTA AISLANTE DE VINILO COLOR ROJA</t>
  </si>
  <si>
    <t>CINTA AUTO FUNDENTE 130C</t>
  </si>
  <si>
    <t>CABLE</t>
  </si>
  <si>
    <t>ALAMBRE DE COBRE AISLADO THHN NO. 14 AWG  600 V</t>
  </si>
  <si>
    <t>M</t>
  </si>
  <si>
    <t>ALAMBRE DE COBRE AISLADO THHN NO. 8 AWG  600 V</t>
  </si>
  <si>
    <t>CABLE ACSR (ECOLÓGICO) NO. 4/0 AWG 35 KV (BICAPA - SIN BLOQUEO)</t>
  </si>
  <si>
    <t>CABLE ACSR NO. 2 AWG</t>
  </si>
  <si>
    <t>CABLE ACSR NO. 336 KCMIL (LINNET 26/7)</t>
  </si>
  <si>
    <t>CABLE ACSR NO. 4 AWG</t>
  </si>
  <si>
    <t>CABLE ALUMINIO THHN NO. 1/0 AWG 600 V SERIE 8000</t>
  </si>
  <si>
    <t>CABLE ALUMINIO THHN NO. 2 AWG 600 V SERIE 8000</t>
  </si>
  <si>
    <t>CABLE ALUMINIO THHN NO. 2/0 AWG 600 V SERIE 8000</t>
  </si>
  <si>
    <t>CABLE ALUMINIO THHN NO. 350 KCMIL 600 V SERIE 8000</t>
  </si>
  <si>
    <t>CABLE ALUMINIO THHN NO. 4 AWG 600 V SERIE 8000</t>
  </si>
  <si>
    <t>CABLE ALUMINIO THHN NO. 4/0 AWG 600 V SERIE 8000</t>
  </si>
  <si>
    <t>CABLE AUTOSOPORTADO XLPE O EP AL 1 X 4 AWG + 4 AWG 600V (NEUTRO AISLADO)</t>
  </si>
  <si>
    <t>CABLE AUTOSOPORTADO XLPE O EP AL 2 × 1/0 AWG + 1/0 AWG 600 V NEUTRO AISLADO</t>
  </si>
  <si>
    <t>CABLE AUTOSOPORTADO XLPE O EP AL 2 × 2 AWG + 2 AWG 600V NEUTRO AISLADO</t>
  </si>
  <si>
    <t>CABLE AUTOSOPORTADO XLPE O EP AL 3 X 2 AWG + 2 AWG 600 V NEUTRO AISLADO</t>
  </si>
  <si>
    <t>CABLE DE COBRE THHN NO. 1/0 AWG 600 V</t>
  </si>
  <si>
    <t>CABLE DE COBRE THHN NO. 2 AWG 600 V</t>
  </si>
  <si>
    <t>CABLE DE COBRE THHN NO. 4 AWG 600 V</t>
  </si>
  <si>
    <t>CABLE DE COBRE THHN NO. 6 AWG 600 V</t>
  </si>
  <si>
    <t>CABLE DUPLEX THW COBRE 2 X 14 AWG 600 V</t>
  </si>
  <si>
    <t>CABLE SECO COBRE 15KV 133% NO. 2 AWG (PANT. CINTA - AISL. PVC-SR)</t>
  </si>
  <si>
    <t>CABLE SECO COBRE 15KV 133% NO. 4/0 AWG (PANT. CINTA - AISL. PVC-SR)</t>
  </si>
  <si>
    <t>CABLE SECO COBRE 35KV 133% NO. 1/0 AWG (PANT. CINTA - AISL. PVC-SR)</t>
  </si>
  <si>
    <t>CONECTORES</t>
  </si>
  <si>
    <t>TERMINAL PREFORMADO 3M CABLE NO. 2-4/0 EXTERNO 3/0 QT-III 15KVA (JUEGO X 3 FASES)</t>
  </si>
  <si>
    <t>BORNA TERMINAL DE OJO ESTAÑADO 1/0 AWG</t>
  </si>
  <si>
    <t>BORNA TERMINAL DE OJO ESTAÑADO 4/0  AWG</t>
  </si>
  <si>
    <t>BORNA COMPRESION TERMINAL BIMETALICA TIPO PALA 1 HUECO 4/0 AWG</t>
  </si>
  <si>
    <t>BORNA TERMINAL BIMETALICA CU-AL 1/0 AWG</t>
  </si>
  <si>
    <t>BORNA TERMINAL DE OJO ESTAÑADO 2 AWG</t>
  </si>
  <si>
    <t>CONECTORES RANURA PARALELA TRES TORNILLOS PARA 336.6 KCM</t>
  </si>
  <si>
    <t>CONECTOR DE PERFORACIÓN DE AISLAMIENTO KZ 3-95</t>
  </si>
  <si>
    <t>BORNA TERMINAL DE OJO ESTAÑADO 2/0 AWG</t>
  </si>
  <si>
    <t>CONECTOR DE PERFORACIÓN DE AISLAMIENTO JZ 2-95</t>
  </si>
  <si>
    <t>BORNA TERMINAL BIMETALICA CU-AL 2/0 AWG</t>
  </si>
  <si>
    <t>BORNE TERMINAL DE OJO ESTAÑADO PARA 4  AWG MARCA 3M</t>
  </si>
  <si>
    <t>BORNA TERMINAL BIMETALICA DE OJO CABLE 250 KCM</t>
  </si>
  <si>
    <t>CONECTOR BIMETÁLICO TIPO OJO PACA CABLE 2/0 AWG</t>
  </si>
  <si>
    <t>HERRAJES</t>
  </si>
  <si>
    <t>ABRAZADERA DE 10" A 11" DOS SALIDAS (280 MM)</t>
  </si>
  <si>
    <t>ABRAZADERA DE 11" A 12" DOS SALIDAS (300 MM)</t>
  </si>
  <si>
    <t>ABRAZADERA DE 4" A 5" DOS SALIDAS (140 MM)</t>
  </si>
  <si>
    <t>ABRAZADERA DE 5" A  6" DOS SALIDAS (160 MM)</t>
  </si>
  <si>
    <t>ABRAZADERA DE 5" A 6" SIN SALIDA (160 MM)</t>
  </si>
  <si>
    <t>ABRAZADERA DE 6" A 7" DOS SALIDAS (180 MM)</t>
  </si>
  <si>
    <t>ABRAZADERA DE 6" A 7" UNA SALIDA (180 MM)</t>
  </si>
  <si>
    <t>ABRAZADERA DE 7" A 8"  PARA TRANSFORMADOR (200 MM)</t>
  </si>
  <si>
    <t>ABRAZADERA DE 7" A 8" DOS SALIDAS (200 MM)</t>
  </si>
  <si>
    <t>ABRAZADERA DE 8" A 9" DOS SALIDAS (220 MM)</t>
  </si>
  <si>
    <t>ABRAZADERA DE 9" A 10" DOS SALIDAS (250 MM)</t>
  </si>
  <si>
    <t>ABRAZADERA DE 9" A 10" PARA TRANSFORMADOR (250 MM)</t>
  </si>
  <si>
    <t>ALAMBRE GALVANIZADO N° 12</t>
  </si>
  <si>
    <t>ROLLO</t>
  </si>
  <si>
    <t>AMARRA 8" * 20 CM</t>
  </si>
  <si>
    <t>PAQ</t>
  </si>
  <si>
    <t>AMARRA PLÁSTICA DE 50 CM</t>
  </si>
  <si>
    <t>PQT</t>
  </si>
  <si>
    <t>ARANDELA GALVANIZADA CUADRADA 2" X 2" CON PERFORACION 5/8"</t>
  </si>
  <si>
    <t>ARANDELA GALVANIZADA CUADRADA 4" X 4" CON PERFORACION 5/8"</t>
  </si>
  <si>
    <t>ARANDELA GALVANIZADA DE PRESIÓN DE  5/8"</t>
  </si>
  <si>
    <t>BISAGRA PARA POSTE EN PIE DE AMIGO</t>
  </si>
  <si>
    <t>BRAZO ANTIBALANCEO PARA RED COMPACTA DE 15 KV</t>
  </si>
  <si>
    <t>BRAZO ANTIBALANCEO PARA RED COMPACTA DE 35 KV</t>
  </si>
  <si>
    <t>CABLE ALTA RESISTENCIA DE 1/4</t>
  </si>
  <si>
    <t>CABLE ALTA RESISTENCIA DE 3/8</t>
  </si>
  <si>
    <t>CAJA DE DISTRIBUCION DE ACOMETIDA PARA 6 USUARIOS TRIFASICA TETRAFILAR 600 V 150 A</t>
  </si>
  <si>
    <t>CAJA DE DISTRIBUCION DE ACOMETIDA PARA 9 USUARIOS TRIFASICA TETRAFILAR 600 V 150 A</t>
  </si>
  <si>
    <t>CAPACETE  3"</t>
  </si>
  <si>
    <t>CHAZO METALICO EXPANSIVO 1/4" * 2 1/2"</t>
  </si>
  <si>
    <t>CINTA BANDIT DE 1/2" X 30 M</t>
  </si>
  <si>
    <t>CINTA BANDIT DE 3/4" X 30 M</t>
  </si>
  <si>
    <t>CINTA BANDIT DE 5/8" X 30 M</t>
  </si>
  <si>
    <t>CRUCETA EN ANGULO DOBLE (DADO) DE 2 1/2" X 2 1/2" X 3/16" X 1.5 M EXTENCION EXTREMO POSTE BAYONETA CUADRADA</t>
  </si>
  <si>
    <t>CRUCETA GALVANIZADA EN ANGULO DE 2 ½" X 2 ½" X 1/4" X 2 M</t>
  </si>
  <si>
    <t>CRUCETA GALVANIZADA EN ANGULO DE 2 ½" X 2 ½" X 1/4" X 2.4 M</t>
  </si>
  <si>
    <t>CRUCETA GALVANIZADA EN ANGULO DE 2 ½" X 2 ½" X 1/4" X 3 M</t>
  </si>
  <si>
    <t>CRUCETA GALVANIZADA EN ANGULO DE 2 ½" X 2 ½" X 3/16" X 1.2 M</t>
  </si>
  <si>
    <t>CRUCETA GALVANIZADA EN ANGULO DE 2 ½" X 2 ½" X 3/16" X 1.50 M</t>
  </si>
  <si>
    <t>CRUCETA GALVANIZADA EN ANGULO DE 2 ½" X 2 ½" X 3/16" X 2 M</t>
  </si>
  <si>
    <t>CRUCETA GALVANIZADA EN ANGULO DE 2 ½" X 2 ½" X 3/16" X 2.4 M</t>
  </si>
  <si>
    <t>CRUCETA GALVANIZADA EN ANGULO DE 3" X 3" X 1/4" X 2.4 M</t>
  </si>
  <si>
    <t>CRUCETA GALVANIZADA EN ANGULO DE 3" X 3" X 1/4" X 3 M</t>
  </si>
  <si>
    <t>CRUCETA GALVANIZADA EN ANGULO DE 3" X 3" X 5/16 X 1 M</t>
  </si>
  <si>
    <t>DADOS PORTACAJA DE 3" X 3" X 3" ESPESOR DE 1/4"</t>
  </si>
  <si>
    <t>DIAGONAL EN V DE 48"</t>
  </si>
  <si>
    <t>DIAGONAL EN V DE 60"</t>
  </si>
  <si>
    <t>DIAGONAL RECTA CON DOBLEZ EN ANGULO DE 1 1/2" X 1 1/2" X 3/16" X 0.68 M</t>
  </si>
  <si>
    <t>DIAGONAL RECTA CON DOBLEZ Y ESTRIBO DE APOYO EN  ANGULO DE 1 1/2" X 1 1/2" X 3/16"  X 1.5 M</t>
  </si>
  <si>
    <t>DIAGONAL RECTA CON DOBLEZ Y ESTRIBO DE APOYO EN  ANGULO DE 1 1/2" X 1 1/2" X 3/16"  X 2.4 M</t>
  </si>
  <si>
    <t>DIAGONAL RECTA CON DOBLEZ Y ESTRIBO DE APOYO EN ANGULO DE 1 1/2" X 1 1/2" X 3/16" X 2 M</t>
  </si>
  <si>
    <t>ESLABON EN U 5/8" TIPO CLEVIS</t>
  </si>
  <si>
    <t>ESPACIADOR POLIMERICO PARA RED COMPACTA 15 KV</t>
  </si>
  <si>
    <t>ESPIGO EXTREMO POSTE 15 KV (BAYONETA) ROSCA DE 3/4" PARA AISLADOR LINE POST</t>
  </si>
  <si>
    <t>ESPIGO METALICO DE 3/4" X 3" PARA AISLADOR TIPO LINE POST</t>
  </si>
  <si>
    <t>ESPIGO PIN RECTO DE 3/4" X 11 1/4" PARA 34.5 KV</t>
  </si>
  <si>
    <t>ESPIGO PIN RECTO DE 5/8" X 7 1/2" PARA 13.2 KV</t>
  </si>
  <si>
    <t>GRAPA PRENSORA 3 PERNOS PARA CABLE 3/8"</t>
  </si>
  <si>
    <t>GRAPA RECTA (2 AWG -  2/0 AWG) (PARA CABLE ECOLOGICO NO. 6 AWG A MAXIMO NO. 2 AWG)</t>
  </si>
  <si>
    <t>GRAPA RECTA (2/0 AWG - 4/0 AWG) (PARA CABLE ECOLOGICO 1/0 AWG A MÁXIMO 2/0 AWG )</t>
  </si>
  <si>
    <t>GRAPA RECTA (4/0 AWG - 266,8 KCMIL) (PARA CABLE ECOLÓGICO 4/0 AWG A MÁXIMO 123.3 KCMIL)</t>
  </si>
  <si>
    <t>X2</t>
  </si>
  <si>
    <t>GRAPA RECTA (4/0 AWG - 397,5 KCMIL) (PARA CABLE ECOLÓGICO 4/0 AWG A MÁXIMO 336,4 KCMIL)</t>
  </si>
  <si>
    <t>GRAPA RETENCIÓN TIPO PISTOLA EN ACERO PARA CABLE DE GUARDA DE 1/2"</t>
  </si>
  <si>
    <t>GRAPA SUSPENCION  DE 3/8 PARA CABLE DE 3/8</t>
  </si>
  <si>
    <t>GRAPA TERMINAL TIPO PISTOLA (2 AWG - 2/0 AWG)</t>
  </si>
  <si>
    <t>GRAPA TERMINAL TIPO PISTOLA (2/0 AWG - 4/0 AWG)</t>
  </si>
  <si>
    <t>GRAPA TERMINAL TIPO PISTOLA 336,4 KCMIL</t>
  </si>
  <si>
    <t>GRAPA TERMINAL TIPO PISTOLA 477 KCMIL</t>
  </si>
  <si>
    <t>GUARDACABO DE 1/2</t>
  </si>
  <si>
    <t>GUARDACABO DE 3/8</t>
  </si>
  <si>
    <t>GUAYA DE ACERO DE 1/4"</t>
  </si>
  <si>
    <t>HEBILLA O GRAPA PARA CINTA BANDIT DE 1/2" EN ACERO INOXIDABLE</t>
  </si>
  <si>
    <t>HEBILLA O GRAPA PARA CINTA BANDIT DE 3/4" EN ACERO INOXIDABLE</t>
  </si>
  <si>
    <t>HEBILLA O GRAPA PARA CINTA BANDIT DE 5/8" EN ACERO INOXIDABLE</t>
  </si>
  <si>
    <t>HERRAJE GUITARRA EN TUBO GALVANIZADO DE 1¼" X 1.25 METROS SOLDADO A COLLARINES DE 6" A 7" 180 MM</t>
  </si>
  <si>
    <t>HERRAJE GUITARRA EN TUBO GALVANIZADO DE 1¼" X 1.25 METROS SOLDADO A COLLARINES DE 7" A 8" 200 MM</t>
  </si>
  <si>
    <t>PERCHA GALVANIZADA DE 1 PUESTO TIPO PESADO CALIBRE 10</t>
  </si>
  <si>
    <t>PERCHA GALVANIZADA DE 2 PUESTOS ESPACIADA TIPO PESADO CALIBRE 10</t>
  </si>
  <si>
    <t>PERCHA GALVANIZADA DE 3 PUESTOS ESPACIADA TIPO PESADO CALIBRE 10</t>
  </si>
  <si>
    <t>PERCHA GALVANIZADA DE 4 PUESTOS ESPACIADA TIPO PESADO CALIBRE 10</t>
  </si>
  <si>
    <t>PERNO  DE 19 MM (¾") × 76 MM (3") PARA AISLADOR TIPO LINE POST</t>
  </si>
  <si>
    <t>PLATINA ACANALADA EN U</t>
  </si>
  <si>
    <t>PLATINA EN ALUMINIO PARA SOPORTE DE BARRAJE EN BAJA TENSIÓN</t>
  </si>
  <si>
    <t>PLATINA EN Z 3"X10"X14" PARA C.G.</t>
  </si>
  <si>
    <t>PLATINA METALICA, HERRAJE PARA CAJA PRIMARIA</t>
  </si>
  <si>
    <t>PLATINA RECTA 4" X 10" X 3/1 6" CON 3 PERFORACIONES UNA CENTRO Y LATERALES A 3" DEL CENTRO DIAMETRO DE 13/16"</t>
  </si>
  <si>
    <t>TORNILLO CARRUAJE GALVANIZADO DE 5/8" X 2"</t>
  </si>
  <si>
    <t>TORNILLO CARRUAJE GALVANIZADO DE 5/8" X 4"</t>
  </si>
  <si>
    <t>TORNILLO CARRUAJE GALVANIZADO DE 5/8" X 6"</t>
  </si>
  <si>
    <t>TORNILLO ESPARRAGO GALVANIZADO DE 3/4" X 12"</t>
  </si>
  <si>
    <t>TORNILLO ESPARRAGO GALVANIZADO DE 5/8" X 10"</t>
  </si>
  <si>
    <t>TORNILLO ESPARRAGO GALVANIZADO DE 5/8" X 12"</t>
  </si>
  <si>
    <t>TORNILLO ESPARRAGO GALVANIZADO DE 5/8" X 14"</t>
  </si>
  <si>
    <t>TORNILLO ESPARRAGO GALVANIZADO DE 5/8" X 16"</t>
  </si>
  <si>
    <t>TORNILLO ESPARRAGO GALVANIZADO DE 5/8" X 20"</t>
  </si>
  <si>
    <t>TORNILLO PERNO DE MAQUINA GALVANIZADO DE  ½" X 1 ½"</t>
  </si>
  <si>
    <t>TORNILLO PERNO DE MÁQUINA GALVANIZADO DE 3/4" X 6"</t>
  </si>
  <si>
    <t>TORNILLO PERNO DE MAQUINA GALVANIZADO DE 5/8 X 2 ROSCA SEGUIDA</t>
  </si>
  <si>
    <t>TORNILLO PERNO DE MÁQUINA GALVANIZADO DE 5/8" X 6"</t>
  </si>
  <si>
    <t>TORNILLO PERNO DE MAQUINA GALVANIZADO DE 5/8" X 8"</t>
  </si>
  <si>
    <t xml:space="preserve">TUBO GALVANIZADO EMT 3" X 3 M
</t>
  </si>
  <si>
    <t>TUBO IMC DE 4" X 3 M</t>
  </si>
  <si>
    <t>TUERCA DE OJO 5/8" ALARGADA.</t>
  </si>
  <si>
    <t>TUERCA DE OJO 5/8" REDONDA</t>
  </si>
  <si>
    <t>VARILLA DE ACERO INOXIDABLE PARA PUESTA  A TIERRA DE 16 MM X 2.40 M</t>
  </si>
  <si>
    <t>VARILLA GALVANIZADA DE ANCLAJE 5/8" X 1.80 M</t>
  </si>
  <si>
    <t>PROTECCIONES</t>
  </si>
  <si>
    <t>CAÑUELA TIPO BOLA ICMX 15 KV 100 A</t>
  </si>
  <si>
    <t>CORTACIRCUITO 15 KV 100 AMP</t>
  </si>
  <si>
    <t>CORTACIRCUITO 15 KV 200 AMP</t>
  </si>
  <si>
    <t>CORTACIRCUITO 38 KV 100 AMP</t>
  </si>
  <si>
    <t>DPS (PARARRAYOS) 12 KV 10 KA POLIMERICO TIPO DISTRIBUCION</t>
  </si>
  <si>
    <t>DPS (PARARRAYOS) 600 V 10 KA BT CON CONDUCTOR A TIERRA (TIPO CLAMPER)</t>
  </si>
  <si>
    <t>FUSIBLE DE CARTUCHO DO2 GG/GL 400VAC - 63 A</t>
  </si>
  <si>
    <t>FUSIBLE TIPO CUCHILLA NH1 DE 125 A - 500 V - 120 KA</t>
  </si>
  <si>
    <t>FUSIBLE TIPO CUCHILLA NH1 DE 200 A - 500 V - 120 KA</t>
  </si>
  <si>
    <t>FUSIBLE TIPO CUCHILLA NH2 DE 315 A - 500 V - 120 KA</t>
  </si>
  <si>
    <t>FUSIBLE TIPO K 15 KV - 1 A</t>
  </si>
  <si>
    <t>FUSIBLE TIPO K 15 KV - 10 A</t>
  </si>
  <si>
    <t>FUSIBLE TIPO K 15 KV - 12 A</t>
  </si>
  <si>
    <t>FUSIBLE TIPO K 15 KV - 15 A</t>
  </si>
  <si>
    <t>FUSIBLE TIPO K 15 KV - 2 A</t>
  </si>
  <si>
    <t>FUSIBLE TIPO K 15 KV - 20 A</t>
  </si>
  <si>
    <t>FUSIBLE TIPO K 15 KV - 25 A</t>
  </si>
  <si>
    <t>FUSIBLE TIPO K 15 KV - 3 A</t>
  </si>
  <si>
    <t>FUSIBLE TIPO K 15 KV - 30 A</t>
  </si>
  <si>
    <t>FUSIBLE TIPO K 15 KV - 4 A</t>
  </si>
  <si>
    <t>FUSIBLE TIPO K 15 KV - 5 A</t>
  </si>
  <si>
    <t>FUSIBLE TIPO K 15 KV - 6 A</t>
  </si>
  <si>
    <t>FUSIBLE TIPO K 15 KV - 7 A</t>
  </si>
  <si>
    <t>FUSIBLE TIPO K 15 KV - 8 A</t>
  </si>
  <si>
    <t>FUSIBLE TIPO K 15 KV - 9 A</t>
  </si>
  <si>
    <t>FUSIBLE TIPO K 38 KV - 10 A</t>
  </si>
  <si>
    <t>FUSIBLE TIPO K 38 KV - 12 A</t>
  </si>
  <si>
    <t>FUSIBLE TIPO K 38 KV - 15 A</t>
  </si>
  <si>
    <t>FUSIBLE TIPO K 38 KV - 2 A</t>
  </si>
  <si>
    <t>FUSIBLE TIPO K 38 KV - 25 A</t>
  </si>
  <si>
    <t>FUSIBLE TIPO K 38 KV - 5 A</t>
  </si>
  <si>
    <t>FUSIBLE TIPO T 15 KV - 10 A</t>
  </si>
  <si>
    <t>FUSIBLE TIPO T 15 KV - 12 A</t>
  </si>
  <si>
    <t>FUSIBLE TIPO T 15 KV - 15 A</t>
  </si>
  <si>
    <t>FUSIBLE TIPO T 15 KV - 2 A</t>
  </si>
  <si>
    <t>FUSIBLE TIPO T 15 KV - 20 A</t>
  </si>
  <si>
    <t>FUSIBLE TIPO T 15 KV - 25 A</t>
  </si>
  <si>
    <t>FUSIBLE TIPO T 15 KV - 3 A</t>
  </si>
  <si>
    <t>FUSIBLE TIPO T 15 KV - 30 A</t>
  </si>
  <si>
    <t>FUSIBLE TIPO T 15 KV - 4 A</t>
  </si>
  <si>
    <t>FUSIBLE TIPO T 15 KV - 5 A</t>
  </si>
  <si>
    <t>FUSIBLE TIPO T 15 KV - 6 A</t>
  </si>
  <si>
    <t>FUSIBLE TIPO T 15 KV - 7 A</t>
  </si>
  <si>
    <t>FUSIBLE TIPO T 15 KV - 70 A</t>
  </si>
  <si>
    <t>FUSIBLE TIPO T 15 KV - 8 A</t>
  </si>
  <si>
    <t>FUSIBLE TIPO T 15 KV - 80 A</t>
  </si>
  <si>
    <t>FUSIBLE TIPO T 15 KV - 9 A</t>
  </si>
  <si>
    <t>FUSIBLE TIPO T 38 KV - 10 A</t>
  </si>
  <si>
    <t>FUSIBLE TIPO T 38 KV - 15 A</t>
  </si>
  <si>
    <t>FUSIBLE TIPO T 38 KV - 20 A</t>
  </si>
  <si>
    <t>FUSIBLE TIPO T 38 KV - 30 A</t>
  </si>
  <si>
    <t>KIT DE PUESTA A TIERRA PARA TRANSFORMADOR Y PARARRAYOS EN ACERO (FLEJE BAJANTE DE 14 M, ABRAZADERAS, CONECTORES Y VARILLA DE 15.8MM X 2.40 M)</t>
  </si>
  <si>
    <t>SECCIONADOR DE REPETICION 3 ETAPAS SRP 15 KV 100 A 110 KV BIL I ASI 2 KA</t>
  </si>
  <si>
    <t>SECCIONADOR O CUCHILLA MONOPOLAR DE 600 A - 15 KV</t>
  </si>
  <si>
    <t>SECCIONADOR O CUCHILLA MONOPOLAR DE 630 A - 38 KV</t>
  </si>
  <si>
    <t>VARILLA COOPERWELL</t>
  </si>
  <si>
    <t>SUBTERRANEA</t>
  </si>
  <si>
    <t>BARRAJE PARA BAJA TENSION DE 500 A - 600 V DE 8 SALIDAS</t>
  </si>
  <si>
    <t>BARRAJE PARA BAJA TENSIÓN DE 600 A - 500 V DE 6 SALIDAS REF. 50612</t>
  </si>
  <si>
    <t>BARRAJE PARA MEDIATENSIÓN DE 600 A - 15 KV  DE 4 SALIDAS REF. 5864</t>
  </si>
  <si>
    <t>BUJE DOBLE INSERTO (Y) PARA SALIDA BARRAJE 15 KV 200 AMP.</t>
  </si>
  <si>
    <t>CODO 15KV - 200 AMP 5810-C PARA CABLE # 1/0  AWG</t>
  </si>
  <si>
    <t>CODO DE 15 KV - 600 A PARA CONDUCTORES DESDE 4/0 AWG A 250 KCMIL REF. 5815-E (COMPLETO)</t>
  </si>
  <si>
    <t>CODO DE 600 A 15 KV CON BUJE Y TERMINAL PARA 1/0 AWG. KIT COMPLETO, EL CUAL CONSTA DE CUERPO EN T, ADAPTADOR DE CABLE, CONECTOR DE COMPRESION, PERNO ROSCADO, TAPON AISLADO Y CAPUCHA PROTECTORA EL AISLAMIENTO DEL CABLE ES AL 133%.</t>
  </si>
  <si>
    <t>EMPALME CONTRAIBLE EN FRÍO QS2000E 93AS-620-1 CABLE 1/0 - 500 KCMIL PARA 15 KV</t>
  </si>
  <si>
    <t>TAPAS CON ARO EN ACERO CON SISTEMA DE SEGURIDAD DE 60 CM EN  LAMINA CLD ROLLED DE  3/8 PARA USO PEATONAL</t>
  </si>
  <si>
    <t>TAPON PARA BARRAJE 15 KV 200 AMP.</t>
  </si>
  <si>
    <t>TAPÓN PARA BARRAJE 15KV DE 600 AMP 5816 PC</t>
  </si>
  <si>
    <t>TOTAL BRUTO</t>
  </si>
  <si>
    <t>IVA 19%</t>
  </si>
  <si>
    <t>TOTAL IVA INCLUIDO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</si>
</sst>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&quot;$&quot;\ #,##0"/>
  </numFmts>
  <fonts count="4" x14ac:knownFonts="1">
    <font>
      <sz val="11"/>
      <color theme="1"/>
      <name val="Calibri"/>
      <family val="2"/>
      <scheme val="minor"/>
    </font>
    <font>
      <b/>
      <sz val="8"/>
      <color theme="0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right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vertical="center" wrapText="1"/>
    </xf>
    <xf numFmtId="166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6" fontId="2" fillId="0" borderId="1" xfId="0" applyNumberFormat="1" applyFont="1" applyBorder="1" applyAlignment="1" applyProtection="1">
      <alignment vertical="center"/>
      <protection locked="0"/>
    </xf>
    <xf numFmtId="166" fontId="0" fillId="0" borderId="0" xfId="0" applyNumberFormat="1"/>
    <xf numFmtId="166" fontId="3" fillId="0" borderId="1" xfId="0" applyNumberFormat="1" applyFont="1" applyBorder="1" applyAlignment="1" applyProtection="1">
      <alignment vertical="center"/>
      <protection locked="0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233"/>
  <sheetViews>
    <sheetView showGridLines="0" tabSelected="1" workbookViewId="0">
      <pane ySplit="2" topLeftCell="A3" activePane="bottomLeft" state="frozen"/>
      <selection pane="bottomLeft" activeCell="D19" sqref="D19"/>
    </sheetView>
  </sheetViews>
  <sheetFormatPr baseColWidth="10" defaultColWidth="9.140625" defaultRowHeight="15" x14ac:dyDescent="0.25"/>
  <cols>
    <col min="2" max="2" width="14.28515625" bestFit="1" customWidth="1"/>
    <col min="4" max="4" width="84.42578125" style="1" customWidth="1"/>
    <col min="5" max="5" width="8.28515625" bestFit="1" customWidth="1"/>
    <col min="6" max="6" width="12.5703125" customWidth="1"/>
    <col min="7" max="7" width="14.140625" style="16" customWidth="1"/>
    <col min="8" max="8" width="14" style="16" customWidth="1"/>
    <col min="9" max="9" width="15.28515625" customWidth="1"/>
  </cols>
  <sheetData>
    <row r="2" spans="2:9" ht="21" x14ac:dyDescent="0.25">
      <c r="B2" s="2" t="s">
        <v>0</v>
      </c>
      <c r="C2" s="2" t="s">
        <v>1</v>
      </c>
      <c r="D2" s="3" t="s">
        <v>2</v>
      </c>
      <c r="E2" s="4" t="s">
        <v>3</v>
      </c>
      <c r="F2" s="5" t="s">
        <v>4</v>
      </c>
      <c r="G2" s="14" t="s">
        <v>5</v>
      </c>
      <c r="H2" s="14" t="s">
        <v>6</v>
      </c>
      <c r="I2" s="5" t="s">
        <v>7</v>
      </c>
    </row>
    <row r="3" spans="2:9" x14ac:dyDescent="0.25">
      <c r="B3" s="11" t="s">
        <v>8</v>
      </c>
      <c r="C3" s="12">
        <v>9896</v>
      </c>
      <c r="D3" s="13" t="s">
        <v>9</v>
      </c>
      <c r="E3" s="11" t="s">
        <v>10</v>
      </c>
      <c r="F3" s="11">
        <v>200</v>
      </c>
      <c r="G3" s="15"/>
      <c r="H3" s="15">
        <f>G3*F3</f>
        <v>0</v>
      </c>
      <c r="I3" s="6"/>
    </row>
    <row r="4" spans="2:9" x14ac:dyDescent="0.25">
      <c r="B4" s="11" t="s">
        <v>8</v>
      </c>
      <c r="C4" s="12">
        <v>13519</v>
      </c>
      <c r="D4" s="13" t="s">
        <v>11</v>
      </c>
      <c r="E4" s="11" t="s">
        <v>10</v>
      </c>
      <c r="F4" s="11">
        <v>50</v>
      </c>
      <c r="G4" s="15"/>
      <c r="H4" s="15">
        <f t="shared" ref="H4:H67" si="0">G4*F4</f>
        <v>0</v>
      </c>
      <c r="I4" s="6"/>
    </row>
    <row r="5" spans="2:9" x14ac:dyDescent="0.25">
      <c r="B5" s="11" t="s">
        <v>8</v>
      </c>
      <c r="C5" s="12">
        <v>15597</v>
      </c>
      <c r="D5" s="13" t="s">
        <v>12</v>
      </c>
      <c r="E5" s="11" t="s">
        <v>10</v>
      </c>
      <c r="F5" s="11">
        <v>30</v>
      </c>
      <c r="G5" s="15"/>
      <c r="H5" s="15">
        <f t="shared" si="0"/>
        <v>0</v>
      </c>
      <c r="I5" s="6"/>
    </row>
    <row r="6" spans="2:9" x14ac:dyDescent="0.25">
      <c r="B6" s="11" t="s">
        <v>8</v>
      </c>
      <c r="C6" s="12">
        <v>15598</v>
      </c>
      <c r="D6" s="13" t="s">
        <v>13</v>
      </c>
      <c r="E6" s="11" t="s">
        <v>10</v>
      </c>
      <c r="F6" s="11">
        <v>20</v>
      </c>
      <c r="G6" s="15"/>
      <c r="H6" s="15">
        <f t="shared" si="0"/>
        <v>0</v>
      </c>
      <c r="I6" s="6"/>
    </row>
    <row r="7" spans="2:9" x14ac:dyDescent="0.25">
      <c r="B7" s="11" t="s">
        <v>8</v>
      </c>
      <c r="C7" s="12">
        <v>9630</v>
      </c>
      <c r="D7" s="13" t="s">
        <v>14</v>
      </c>
      <c r="E7" s="11" t="s">
        <v>10</v>
      </c>
      <c r="F7" s="11">
        <v>20</v>
      </c>
      <c r="G7" s="15"/>
      <c r="H7" s="15">
        <f t="shared" si="0"/>
        <v>0</v>
      </c>
      <c r="I7" s="6"/>
    </row>
    <row r="8" spans="2:9" x14ac:dyDescent="0.25">
      <c r="B8" s="11" t="s">
        <v>8</v>
      </c>
      <c r="C8" s="12">
        <v>15111</v>
      </c>
      <c r="D8" s="13" t="s">
        <v>15</v>
      </c>
      <c r="E8" s="11" t="s">
        <v>10</v>
      </c>
      <c r="F8" s="11">
        <v>2411</v>
      </c>
      <c r="G8" s="15"/>
      <c r="H8" s="15">
        <f t="shared" si="0"/>
        <v>0</v>
      </c>
      <c r="I8" s="6"/>
    </row>
    <row r="9" spans="2:9" x14ac:dyDescent="0.25">
      <c r="B9" s="11" t="s">
        <v>8</v>
      </c>
      <c r="C9" s="12">
        <v>9635</v>
      </c>
      <c r="D9" s="13" t="s">
        <v>16</v>
      </c>
      <c r="E9" s="11" t="s">
        <v>10</v>
      </c>
      <c r="F9" s="11">
        <v>10</v>
      </c>
      <c r="G9" s="15"/>
      <c r="H9" s="15">
        <f t="shared" si="0"/>
        <v>0</v>
      </c>
      <c r="I9" s="6"/>
    </row>
    <row r="10" spans="2:9" x14ac:dyDescent="0.25">
      <c r="B10" s="11" t="s">
        <v>8</v>
      </c>
      <c r="C10" s="12">
        <v>15665</v>
      </c>
      <c r="D10" s="13" t="s">
        <v>17</v>
      </c>
      <c r="E10" s="11" t="s">
        <v>10</v>
      </c>
      <c r="F10" s="11">
        <v>2116</v>
      </c>
      <c r="G10" s="15"/>
      <c r="H10" s="15">
        <f t="shared" si="0"/>
        <v>0</v>
      </c>
      <c r="I10" s="6"/>
    </row>
    <row r="11" spans="2:9" x14ac:dyDescent="0.25">
      <c r="B11" s="11" t="s">
        <v>8</v>
      </c>
      <c r="C11" s="12">
        <v>15599</v>
      </c>
      <c r="D11" s="13" t="s">
        <v>18</v>
      </c>
      <c r="E11" s="11" t="s">
        <v>10</v>
      </c>
      <c r="F11" s="11">
        <v>9</v>
      </c>
      <c r="G11" s="15"/>
      <c r="H11" s="15">
        <f t="shared" si="0"/>
        <v>0</v>
      </c>
      <c r="I11" s="6"/>
    </row>
    <row r="12" spans="2:9" x14ac:dyDescent="0.25">
      <c r="B12" s="11" t="s">
        <v>8</v>
      </c>
      <c r="C12" s="12">
        <v>13357</v>
      </c>
      <c r="D12" s="13" t="s">
        <v>19</v>
      </c>
      <c r="E12" s="11" t="s">
        <v>10</v>
      </c>
      <c r="F12" s="11">
        <v>34</v>
      </c>
      <c r="G12" s="15"/>
      <c r="H12" s="15">
        <f t="shared" si="0"/>
        <v>0</v>
      </c>
      <c r="I12" s="6"/>
    </row>
    <row r="13" spans="2:9" x14ac:dyDescent="0.25">
      <c r="B13" s="11" t="s">
        <v>8</v>
      </c>
      <c r="C13" s="12">
        <v>13358</v>
      </c>
      <c r="D13" s="13" t="s">
        <v>20</v>
      </c>
      <c r="E13" s="11" t="s">
        <v>10</v>
      </c>
      <c r="F13" s="11">
        <v>352</v>
      </c>
      <c r="G13" s="15"/>
      <c r="H13" s="15">
        <f t="shared" si="0"/>
        <v>0</v>
      </c>
      <c r="I13" s="6"/>
    </row>
    <row r="14" spans="2:9" x14ac:dyDescent="0.25">
      <c r="B14" s="11" t="s">
        <v>8</v>
      </c>
      <c r="C14" s="12">
        <v>13359</v>
      </c>
      <c r="D14" s="13" t="s">
        <v>21</v>
      </c>
      <c r="E14" s="11" t="s">
        <v>10</v>
      </c>
      <c r="F14" s="11">
        <v>45</v>
      </c>
      <c r="G14" s="15"/>
      <c r="H14" s="15">
        <f t="shared" si="0"/>
        <v>0</v>
      </c>
      <c r="I14" s="6"/>
    </row>
    <row r="15" spans="2:9" x14ac:dyDescent="0.25">
      <c r="B15" s="11" t="s">
        <v>8</v>
      </c>
      <c r="C15" s="12">
        <v>9627</v>
      </c>
      <c r="D15" s="13" t="s">
        <v>22</v>
      </c>
      <c r="E15" s="11" t="s">
        <v>10</v>
      </c>
      <c r="F15" s="11">
        <v>2459</v>
      </c>
      <c r="G15" s="15"/>
      <c r="H15" s="15">
        <f t="shared" si="0"/>
        <v>0</v>
      </c>
      <c r="I15" s="6"/>
    </row>
    <row r="16" spans="2:9" x14ac:dyDescent="0.25">
      <c r="B16" s="11" t="s">
        <v>8</v>
      </c>
      <c r="C16" s="12">
        <v>13112</v>
      </c>
      <c r="D16" s="13" t="s">
        <v>23</v>
      </c>
      <c r="E16" s="11" t="s">
        <v>10</v>
      </c>
      <c r="F16" s="11">
        <v>355</v>
      </c>
      <c r="G16" s="15"/>
      <c r="H16" s="15">
        <f t="shared" si="0"/>
        <v>0</v>
      </c>
      <c r="I16" s="6"/>
    </row>
    <row r="17" spans="2:9" x14ac:dyDescent="0.25">
      <c r="B17" s="11" t="s">
        <v>8</v>
      </c>
      <c r="C17" s="12">
        <v>13702</v>
      </c>
      <c r="D17" s="13" t="s">
        <v>24</v>
      </c>
      <c r="E17" s="11" t="s">
        <v>10</v>
      </c>
      <c r="F17" s="11">
        <v>679</v>
      </c>
      <c r="G17" s="15"/>
      <c r="H17" s="15">
        <f t="shared" si="0"/>
        <v>0</v>
      </c>
      <c r="I17" s="6"/>
    </row>
    <row r="18" spans="2:9" x14ac:dyDescent="0.25">
      <c r="B18" s="11" t="s">
        <v>8</v>
      </c>
      <c r="C18" s="12">
        <v>13148</v>
      </c>
      <c r="D18" s="13" t="s">
        <v>25</v>
      </c>
      <c r="E18" s="11" t="s">
        <v>10</v>
      </c>
      <c r="F18" s="11">
        <v>200</v>
      </c>
      <c r="G18" s="15"/>
      <c r="H18" s="15">
        <f t="shared" si="0"/>
        <v>0</v>
      </c>
      <c r="I18" s="6"/>
    </row>
    <row r="19" spans="2:9" x14ac:dyDescent="0.25">
      <c r="B19" s="11" t="s">
        <v>8</v>
      </c>
      <c r="C19" s="12">
        <v>17319</v>
      </c>
      <c r="D19" s="13" t="s">
        <v>26</v>
      </c>
      <c r="E19" s="11" t="s">
        <v>10</v>
      </c>
      <c r="F19" s="11">
        <v>30</v>
      </c>
      <c r="G19" s="15"/>
      <c r="H19" s="15">
        <f t="shared" si="0"/>
        <v>0</v>
      </c>
      <c r="I19" s="6"/>
    </row>
    <row r="20" spans="2:9" x14ac:dyDescent="0.25">
      <c r="B20" s="11" t="s">
        <v>8</v>
      </c>
      <c r="C20" s="12">
        <v>17325</v>
      </c>
      <c r="D20" s="13" t="s">
        <v>27</v>
      </c>
      <c r="E20" s="11" t="s">
        <v>10</v>
      </c>
      <c r="F20" s="11">
        <v>30</v>
      </c>
      <c r="G20" s="15"/>
      <c r="H20" s="15">
        <f t="shared" si="0"/>
        <v>0</v>
      </c>
      <c r="I20" s="6"/>
    </row>
    <row r="21" spans="2:9" x14ac:dyDescent="0.25">
      <c r="B21" s="11" t="s">
        <v>8</v>
      </c>
      <c r="C21" s="12">
        <v>17326</v>
      </c>
      <c r="D21" s="13" t="s">
        <v>28</v>
      </c>
      <c r="E21" s="11" t="s">
        <v>10</v>
      </c>
      <c r="F21" s="11">
        <v>30</v>
      </c>
      <c r="G21" s="15"/>
      <c r="H21" s="15">
        <f t="shared" si="0"/>
        <v>0</v>
      </c>
      <c r="I21" s="6"/>
    </row>
    <row r="22" spans="2:9" x14ac:dyDescent="0.25">
      <c r="B22" s="11" t="s">
        <v>8</v>
      </c>
      <c r="C22" s="12">
        <v>16634</v>
      </c>
      <c r="D22" s="13" t="s">
        <v>29</v>
      </c>
      <c r="E22" s="11" t="s">
        <v>10</v>
      </c>
      <c r="F22" s="11">
        <v>150</v>
      </c>
      <c r="G22" s="15"/>
      <c r="H22" s="15">
        <f t="shared" si="0"/>
        <v>0</v>
      </c>
      <c r="I22" s="6"/>
    </row>
    <row r="23" spans="2:9" x14ac:dyDescent="0.25">
      <c r="B23" s="11" t="s">
        <v>30</v>
      </c>
      <c r="C23" s="12">
        <v>14936</v>
      </c>
      <c r="D23" s="13" t="s">
        <v>31</v>
      </c>
      <c r="E23" s="11" t="s">
        <v>32</v>
      </c>
      <c r="F23" s="11">
        <v>100</v>
      </c>
      <c r="G23" s="15"/>
      <c r="H23" s="15">
        <f t="shared" si="0"/>
        <v>0</v>
      </c>
      <c r="I23" s="6"/>
    </row>
    <row r="24" spans="2:9" x14ac:dyDescent="0.25">
      <c r="B24" s="11" t="s">
        <v>30</v>
      </c>
      <c r="C24" s="12">
        <v>9849</v>
      </c>
      <c r="D24" s="13" t="s">
        <v>33</v>
      </c>
      <c r="E24" s="11" t="s">
        <v>32</v>
      </c>
      <c r="F24" s="11">
        <v>1100</v>
      </c>
      <c r="G24" s="15"/>
      <c r="H24" s="15">
        <f t="shared" si="0"/>
        <v>0</v>
      </c>
      <c r="I24" s="6"/>
    </row>
    <row r="25" spans="2:9" x14ac:dyDescent="0.25">
      <c r="B25" s="11" t="s">
        <v>30</v>
      </c>
      <c r="C25" s="12">
        <v>15342</v>
      </c>
      <c r="D25" s="13" t="s">
        <v>34</v>
      </c>
      <c r="E25" s="11" t="s">
        <v>32</v>
      </c>
      <c r="F25" s="11">
        <v>200</v>
      </c>
      <c r="G25" s="15"/>
      <c r="H25" s="15">
        <f t="shared" si="0"/>
        <v>0</v>
      </c>
      <c r="I25" s="6"/>
    </row>
    <row r="26" spans="2:9" x14ac:dyDescent="0.25">
      <c r="B26" s="11" t="s">
        <v>30</v>
      </c>
      <c r="C26" s="12">
        <v>13040</v>
      </c>
      <c r="D26" s="13" t="s">
        <v>35</v>
      </c>
      <c r="E26" s="11" t="s">
        <v>32</v>
      </c>
      <c r="F26" s="11">
        <v>4500</v>
      </c>
      <c r="G26" s="15"/>
      <c r="H26" s="15">
        <f t="shared" si="0"/>
        <v>0</v>
      </c>
      <c r="I26" s="6"/>
    </row>
    <row r="27" spans="2:9" x14ac:dyDescent="0.25">
      <c r="B27" s="11" t="s">
        <v>30</v>
      </c>
      <c r="C27" s="12">
        <v>11773</v>
      </c>
      <c r="D27" s="13" t="s">
        <v>36</v>
      </c>
      <c r="E27" s="11" t="s">
        <v>32</v>
      </c>
      <c r="F27" s="11">
        <v>500</v>
      </c>
      <c r="G27" s="15"/>
      <c r="H27" s="15">
        <f t="shared" si="0"/>
        <v>0</v>
      </c>
      <c r="I27" s="6"/>
    </row>
    <row r="28" spans="2:9" x14ac:dyDescent="0.25">
      <c r="B28" s="11" t="s">
        <v>30</v>
      </c>
      <c r="C28" s="12">
        <v>13041</v>
      </c>
      <c r="D28" s="13" t="s">
        <v>37</v>
      </c>
      <c r="E28" s="11" t="s">
        <v>32</v>
      </c>
      <c r="F28" s="11">
        <v>2000</v>
      </c>
      <c r="G28" s="15"/>
      <c r="H28" s="15">
        <f t="shared" si="0"/>
        <v>0</v>
      </c>
      <c r="I28" s="6"/>
    </row>
    <row r="29" spans="2:9" x14ac:dyDescent="0.25">
      <c r="B29" s="11" t="s">
        <v>30</v>
      </c>
      <c r="C29" s="12">
        <v>16536</v>
      </c>
      <c r="D29" s="13" t="s">
        <v>38</v>
      </c>
      <c r="E29" s="11" t="s">
        <v>32</v>
      </c>
      <c r="F29" s="11">
        <v>1300</v>
      </c>
      <c r="G29" s="15"/>
      <c r="H29" s="15">
        <f t="shared" si="0"/>
        <v>0</v>
      </c>
      <c r="I29" s="6"/>
    </row>
    <row r="30" spans="2:9" x14ac:dyDescent="0.25">
      <c r="B30" s="11" t="s">
        <v>30</v>
      </c>
      <c r="C30" s="12">
        <v>9819</v>
      </c>
      <c r="D30" s="13" t="s">
        <v>39</v>
      </c>
      <c r="E30" s="11" t="s">
        <v>32</v>
      </c>
      <c r="F30" s="11">
        <v>2200</v>
      </c>
      <c r="G30" s="15"/>
      <c r="H30" s="15">
        <f t="shared" si="0"/>
        <v>0</v>
      </c>
      <c r="I30" s="6"/>
    </row>
    <row r="31" spans="2:9" x14ac:dyDescent="0.25">
      <c r="B31" s="11" t="s">
        <v>30</v>
      </c>
      <c r="C31" s="12">
        <v>16537</v>
      </c>
      <c r="D31" s="13" t="s">
        <v>40</v>
      </c>
      <c r="E31" s="11" t="s">
        <v>32</v>
      </c>
      <c r="F31" s="11">
        <v>300</v>
      </c>
      <c r="G31" s="15"/>
      <c r="H31" s="15">
        <f t="shared" si="0"/>
        <v>0</v>
      </c>
      <c r="I31" s="6"/>
    </row>
    <row r="32" spans="2:9" x14ac:dyDescent="0.25">
      <c r="B32" s="11" t="s">
        <v>30</v>
      </c>
      <c r="C32" s="12">
        <v>16612</v>
      </c>
      <c r="D32" s="13" t="s">
        <v>41</v>
      </c>
      <c r="E32" s="11" t="s">
        <v>32</v>
      </c>
      <c r="F32" s="11">
        <v>200</v>
      </c>
      <c r="G32" s="15"/>
      <c r="H32" s="15">
        <f t="shared" si="0"/>
        <v>0</v>
      </c>
      <c r="I32" s="6"/>
    </row>
    <row r="33" spans="2:9" x14ac:dyDescent="0.25">
      <c r="B33" s="11" t="s">
        <v>30</v>
      </c>
      <c r="C33" s="12">
        <v>9824</v>
      </c>
      <c r="D33" s="13" t="s">
        <v>42</v>
      </c>
      <c r="E33" s="11" t="s">
        <v>32</v>
      </c>
      <c r="F33" s="11">
        <v>1600</v>
      </c>
      <c r="G33" s="15"/>
      <c r="H33" s="15">
        <f t="shared" si="0"/>
        <v>0</v>
      </c>
      <c r="I33" s="6"/>
    </row>
    <row r="34" spans="2:9" x14ac:dyDescent="0.25">
      <c r="B34" s="11" t="s">
        <v>30</v>
      </c>
      <c r="C34" s="12">
        <v>9828</v>
      </c>
      <c r="D34" s="13" t="s">
        <v>43</v>
      </c>
      <c r="E34" s="11" t="s">
        <v>32</v>
      </c>
      <c r="F34" s="11">
        <v>200</v>
      </c>
      <c r="G34" s="15"/>
      <c r="H34" s="15">
        <f t="shared" si="0"/>
        <v>0</v>
      </c>
      <c r="I34" s="6"/>
    </row>
    <row r="35" spans="2:9" x14ac:dyDescent="0.25">
      <c r="B35" s="11" t="s">
        <v>30</v>
      </c>
      <c r="C35" s="12">
        <v>15032</v>
      </c>
      <c r="D35" s="13" t="s">
        <v>44</v>
      </c>
      <c r="E35" s="11" t="s">
        <v>32</v>
      </c>
      <c r="F35" s="11">
        <v>1000</v>
      </c>
      <c r="G35" s="15"/>
      <c r="H35" s="15">
        <f t="shared" si="0"/>
        <v>0</v>
      </c>
      <c r="I35" s="6"/>
    </row>
    <row r="36" spans="2:9" x14ac:dyDescent="0.25">
      <c r="B36" s="11" t="s">
        <v>30</v>
      </c>
      <c r="C36" s="12">
        <v>13045</v>
      </c>
      <c r="D36" s="13" t="s">
        <v>45</v>
      </c>
      <c r="E36" s="11" t="s">
        <v>32</v>
      </c>
      <c r="F36" s="11">
        <v>2000</v>
      </c>
      <c r="G36" s="15"/>
      <c r="H36" s="15">
        <f t="shared" si="0"/>
        <v>0</v>
      </c>
      <c r="I36" s="6"/>
    </row>
    <row r="37" spans="2:9" x14ac:dyDescent="0.25">
      <c r="B37" s="11" t="s">
        <v>30</v>
      </c>
      <c r="C37" s="12">
        <v>13046</v>
      </c>
      <c r="D37" s="13" t="s">
        <v>46</v>
      </c>
      <c r="E37" s="11" t="s">
        <v>32</v>
      </c>
      <c r="F37" s="11">
        <v>5000</v>
      </c>
      <c r="G37" s="15"/>
      <c r="H37" s="15">
        <f t="shared" si="0"/>
        <v>0</v>
      </c>
      <c r="I37" s="6"/>
    </row>
    <row r="38" spans="2:9" x14ac:dyDescent="0.25">
      <c r="B38" s="11" t="s">
        <v>30</v>
      </c>
      <c r="C38" s="12">
        <v>13705</v>
      </c>
      <c r="D38" s="13" t="s">
        <v>47</v>
      </c>
      <c r="E38" s="11" t="s">
        <v>32</v>
      </c>
      <c r="F38" s="11">
        <v>1500</v>
      </c>
      <c r="G38" s="15"/>
      <c r="H38" s="15">
        <f t="shared" si="0"/>
        <v>0</v>
      </c>
      <c r="I38" s="6"/>
    </row>
    <row r="39" spans="2:9" x14ac:dyDescent="0.25">
      <c r="B39" s="11" t="s">
        <v>30</v>
      </c>
      <c r="C39" s="12">
        <v>9853</v>
      </c>
      <c r="D39" s="13" t="s">
        <v>48</v>
      </c>
      <c r="E39" s="11" t="s">
        <v>32</v>
      </c>
      <c r="F39" s="11">
        <v>100</v>
      </c>
      <c r="G39" s="15"/>
      <c r="H39" s="15">
        <f t="shared" si="0"/>
        <v>0</v>
      </c>
      <c r="I39" s="6"/>
    </row>
    <row r="40" spans="2:9" x14ac:dyDescent="0.25">
      <c r="B40" s="11" t="s">
        <v>30</v>
      </c>
      <c r="C40" s="12">
        <v>9852</v>
      </c>
      <c r="D40" s="13" t="s">
        <v>49</v>
      </c>
      <c r="E40" s="11" t="s">
        <v>32</v>
      </c>
      <c r="F40" s="11">
        <v>100</v>
      </c>
      <c r="G40" s="15"/>
      <c r="H40" s="15">
        <f t="shared" si="0"/>
        <v>0</v>
      </c>
      <c r="I40" s="6"/>
    </row>
    <row r="41" spans="2:9" x14ac:dyDescent="0.25">
      <c r="B41" s="11" t="s">
        <v>30</v>
      </c>
      <c r="C41" s="12">
        <v>9851</v>
      </c>
      <c r="D41" s="13" t="s">
        <v>50</v>
      </c>
      <c r="E41" s="11" t="s">
        <v>32</v>
      </c>
      <c r="F41" s="11">
        <v>300</v>
      </c>
      <c r="G41" s="15"/>
      <c r="H41" s="15">
        <f t="shared" si="0"/>
        <v>0</v>
      </c>
      <c r="I41" s="6"/>
    </row>
    <row r="42" spans="2:9" x14ac:dyDescent="0.25">
      <c r="B42" s="11" t="s">
        <v>30</v>
      </c>
      <c r="C42" s="12">
        <v>9850</v>
      </c>
      <c r="D42" s="13" t="s">
        <v>51</v>
      </c>
      <c r="E42" s="11" t="s">
        <v>32</v>
      </c>
      <c r="F42" s="11">
        <v>200</v>
      </c>
      <c r="G42" s="15"/>
      <c r="H42" s="15">
        <f t="shared" si="0"/>
        <v>0</v>
      </c>
      <c r="I42" s="6"/>
    </row>
    <row r="43" spans="2:9" x14ac:dyDescent="0.25">
      <c r="B43" s="11" t="s">
        <v>30</v>
      </c>
      <c r="C43" s="12">
        <v>10752</v>
      </c>
      <c r="D43" s="13" t="s">
        <v>52</v>
      </c>
      <c r="E43" s="11" t="s">
        <v>32</v>
      </c>
      <c r="F43" s="11">
        <v>300</v>
      </c>
      <c r="G43" s="15"/>
      <c r="H43" s="15">
        <f t="shared" si="0"/>
        <v>0</v>
      </c>
      <c r="I43" s="6"/>
    </row>
    <row r="44" spans="2:9" x14ac:dyDescent="0.25">
      <c r="B44" s="11" t="s">
        <v>30</v>
      </c>
      <c r="C44" s="12">
        <v>14911</v>
      </c>
      <c r="D44" s="13" t="s">
        <v>53</v>
      </c>
      <c r="E44" s="11" t="s">
        <v>32</v>
      </c>
      <c r="F44" s="11">
        <v>200</v>
      </c>
      <c r="G44" s="15"/>
      <c r="H44" s="15">
        <f t="shared" si="0"/>
        <v>0</v>
      </c>
      <c r="I44" s="6"/>
    </row>
    <row r="45" spans="2:9" x14ac:dyDescent="0.25">
      <c r="B45" s="11" t="s">
        <v>30</v>
      </c>
      <c r="C45" s="12">
        <v>16037</v>
      </c>
      <c r="D45" s="13" t="s">
        <v>54</v>
      </c>
      <c r="E45" s="11" t="s">
        <v>32</v>
      </c>
      <c r="F45" s="11">
        <v>100</v>
      </c>
      <c r="G45" s="15"/>
      <c r="H45" s="15">
        <f t="shared" si="0"/>
        <v>0</v>
      </c>
      <c r="I45" s="6"/>
    </row>
    <row r="46" spans="2:9" x14ac:dyDescent="0.25">
      <c r="B46" s="11" t="s">
        <v>30</v>
      </c>
      <c r="C46" s="12">
        <v>12285</v>
      </c>
      <c r="D46" s="13" t="s">
        <v>55</v>
      </c>
      <c r="E46" s="11" t="s">
        <v>32</v>
      </c>
      <c r="F46" s="11">
        <v>100</v>
      </c>
      <c r="G46" s="15"/>
      <c r="H46" s="15">
        <f t="shared" si="0"/>
        <v>0</v>
      </c>
      <c r="I46" s="6"/>
    </row>
    <row r="47" spans="2:9" x14ac:dyDescent="0.25">
      <c r="B47" s="11" t="s">
        <v>56</v>
      </c>
      <c r="C47" s="12">
        <v>9674</v>
      </c>
      <c r="D47" s="13" t="s">
        <v>57</v>
      </c>
      <c r="E47" s="11" t="s">
        <v>10</v>
      </c>
      <c r="F47" s="11">
        <v>2</v>
      </c>
      <c r="G47" s="15"/>
      <c r="H47" s="15">
        <f t="shared" si="0"/>
        <v>0</v>
      </c>
      <c r="I47" s="6"/>
    </row>
    <row r="48" spans="2:9" x14ac:dyDescent="0.25">
      <c r="B48" s="11" t="s">
        <v>56</v>
      </c>
      <c r="C48" s="12">
        <v>9957</v>
      </c>
      <c r="D48" s="13" t="s">
        <v>58</v>
      </c>
      <c r="E48" s="11" t="s">
        <v>10</v>
      </c>
      <c r="F48" s="11">
        <v>100</v>
      </c>
      <c r="G48" s="15"/>
      <c r="H48" s="15">
        <f t="shared" si="0"/>
        <v>0</v>
      </c>
      <c r="I48" s="6"/>
    </row>
    <row r="49" spans="2:9" x14ac:dyDescent="0.25">
      <c r="B49" s="11" t="s">
        <v>56</v>
      </c>
      <c r="C49" s="12">
        <v>9962</v>
      </c>
      <c r="D49" s="13" t="s">
        <v>59</v>
      </c>
      <c r="E49" s="11" t="s">
        <v>10</v>
      </c>
      <c r="F49" s="11">
        <v>10</v>
      </c>
      <c r="G49" s="15"/>
      <c r="H49" s="15">
        <f t="shared" si="0"/>
        <v>0</v>
      </c>
      <c r="I49" s="6"/>
    </row>
    <row r="50" spans="2:9" x14ac:dyDescent="0.25">
      <c r="B50" s="11" t="s">
        <v>56</v>
      </c>
      <c r="C50" s="12">
        <v>10066</v>
      </c>
      <c r="D50" s="13" t="s">
        <v>60</v>
      </c>
      <c r="E50" s="11" t="s">
        <v>10</v>
      </c>
      <c r="F50" s="11">
        <v>23</v>
      </c>
      <c r="G50" s="15"/>
      <c r="H50" s="15">
        <f t="shared" si="0"/>
        <v>0</v>
      </c>
      <c r="I50" s="6"/>
    </row>
    <row r="51" spans="2:9" x14ac:dyDescent="0.25">
      <c r="B51" s="11" t="s">
        <v>56</v>
      </c>
      <c r="C51" s="12">
        <v>10212</v>
      </c>
      <c r="D51" s="13" t="s">
        <v>61</v>
      </c>
      <c r="E51" s="11" t="s">
        <v>10</v>
      </c>
      <c r="F51" s="11">
        <f>108+36</f>
        <v>144</v>
      </c>
      <c r="G51" s="15"/>
      <c r="H51" s="15">
        <f t="shared" si="0"/>
        <v>0</v>
      </c>
      <c r="I51" s="6"/>
    </row>
    <row r="52" spans="2:9" x14ac:dyDescent="0.25">
      <c r="B52" s="11" t="s">
        <v>56</v>
      </c>
      <c r="C52" s="12">
        <v>10534</v>
      </c>
      <c r="D52" s="13" t="s">
        <v>62</v>
      </c>
      <c r="E52" s="11" t="s">
        <v>10</v>
      </c>
      <c r="F52" s="11">
        <v>100</v>
      </c>
      <c r="G52" s="15"/>
      <c r="H52" s="15">
        <f t="shared" si="0"/>
        <v>0</v>
      </c>
      <c r="I52" s="6"/>
    </row>
    <row r="53" spans="2:9" x14ac:dyDescent="0.25">
      <c r="B53" s="11" t="s">
        <v>56</v>
      </c>
      <c r="C53" s="12">
        <v>10700</v>
      </c>
      <c r="D53" s="13" t="s">
        <v>63</v>
      </c>
      <c r="E53" s="11" t="s">
        <v>10</v>
      </c>
      <c r="F53" s="11">
        <v>100</v>
      </c>
      <c r="G53" s="15"/>
      <c r="H53" s="15">
        <f t="shared" si="0"/>
        <v>0</v>
      </c>
      <c r="I53" s="6"/>
    </row>
    <row r="54" spans="2:9" x14ac:dyDescent="0.25">
      <c r="B54" s="11" t="s">
        <v>56</v>
      </c>
      <c r="C54" s="12">
        <v>11986</v>
      </c>
      <c r="D54" s="13" t="s">
        <v>64</v>
      </c>
      <c r="E54" s="11" t="s">
        <v>10</v>
      </c>
      <c r="F54" s="11">
        <v>4516</v>
      </c>
      <c r="G54" s="15"/>
      <c r="H54" s="15">
        <f t="shared" si="0"/>
        <v>0</v>
      </c>
      <c r="I54" s="6"/>
    </row>
    <row r="55" spans="2:9" x14ac:dyDescent="0.25">
      <c r="B55" s="11" t="s">
        <v>56</v>
      </c>
      <c r="C55" s="12">
        <v>12772</v>
      </c>
      <c r="D55" s="13" t="s">
        <v>65</v>
      </c>
      <c r="E55" s="11" t="s">
        <v>10</v>
      </c>
      <c r="F55" s="11">
        <v>100</v>
      </c>
      <c r="G55" s="15"/>
      <c r="H55" s="15">
        <f t="shared" si="0"/>
        <v>0</v>
      </c>
      <c r="I55" s="6"/>
    </row>
    <row r="56" spans="2:9" x14ac:dyDescent="0.25">
      <c r="B56" s="11" t="s">
        <v>56</v>
      </c>
      <c r="C56" s="12">
        <v>13130</v>
      </c>
      <c r="D56" s="13" t="s">
        <v>66</v>
      </c>
      <c r="E56" s="11" t="s">
        <v>10</v>
      </c>
      <c r="F56" s="11">
        <v>2792</v>
      </c>
      <c r="G56" s="15"/>
      <c r="H56" s="15">
        <f t="shared" si="0"/>
        <v>0</v>
      </c>
      <c r="I56" s="6"/>
    </row>
    <row r="57" spans="2:9" x14ac:dyDescent="0.25">
      <c r="B57" s="11" t="s">
        <v>56</v>
      </c>
      <c r="C57" s="12">
        <v>15238</v>
      </c>
      <c r="D57" s="13" t="s">
        <v>67</v>
      </c>
      <c r="E57" s="11" t="s">
        <v>10</v>
      </c>
      <c r="F57" s="11">
        <v>60</v>
      </c>
      <c r="G57" s="15"/>
      <c r="H57" s="15">
        <f t="shared" si="0"/>
        <v>0</v>
      </c>
      <c r="I57" s="6"/>
    </row>
    <row r="58" spans="2:9" x14ac:dyDescent="0.25">
      <c r="B58" s="11" t="s">
        <v>56</v>
      </c>
      <c r="C58" s="12">
        <v>16035</v>
      </c>
      <c r="D58" s="13" t="s">
        <v>68</v>
      </c>
      <c r="E58" s="11" t="s">
        <v>10</v>
      </c>
      <c r="F58" s="11">
        <v>100</v>
      </c>
      <c r="G58" s="15"/>
      <c r="H58" s="15">
        <f t="shared" si="0"/>
        <v>0</v>
      </c>
      <c r="I58" s="6"/>
    </row>
    <row r="59" spans="2:9" x14ac:dyDescent="0.25">
      <c r="B59" s="11" t="s">
        <v>56</v>
      </c>
      <c r="C59" s="12">
        <v>16187</v>
      </c>
      <c r="D59" s="13" t="s">
        <v>69</v>
      </c>
      <c r="E59" s="11" t="s">
        <v>10</v>
      </c>
      <c r="F59" s="11">
        <v>9</v>
      </c>
      <c r="G59" s="15"/>
      <c r="H59" s="15">
        <f t="shared" si="0"/>
        <v>0</v>
      </c>
      <c r="I59" s="6"/>
    </row>
    <row r="60" spans="2:9" x14ac:dyDescent="0.25">
      <c r="B60" s="11" t="s">
        <v>56</v>
      </c>
      <c r="C60" s="12">
        <v>17371</v>
      </c>
      <c r="D60" s="13" t="s">
        <v>70</v>
      </c>
      <c r="E60" s="11" t="s">
        <v>10</v>
      </c>
      <c r="F60" s="11">
        <v>3</v>
      </c>
      <c r="G60" s="15"/>
      <c r="H60" s="15">
        <f t="shared" si="0"/>
        <v>0</v>
      </c>
      <c r="I60" s="6"/>
    </row>
    <row r="61" spans="2:9" x14ac:dyDescent="0.25">
      <c r="B61" s="11" t="s">
        <v>71</v>
      </c>
      <c r="C61" s="12">
        <v>10060</v>
      </c>
      <c r="D61" s="13" t="s">
        <v>72</v>
      </c>
      <c r="E61" s="11" t="s">
        <v>10</v>
      </c>
      <c r="F61" s="11">
        <v>149</v>
      </c>
      <c r="G61" s="15"/>
      <c r="H61" s="15">
        <f t="shared" si="0"/>
        <v>0</v>
      </c>
      <c r="I61" s="6"/>
    </row>
    <row r="62" spans="2:9" x14ac:dyDescent="0.25">
      <c r="B62" s="11" t="s">
        <v>71</v>
      </c>
      <c r="C62" s="12">
        <v>17601</v>
      </c>
      <c r="D62" s="13" t="s">
        <v>73</v>
      </c>
      <c r="E62" s="11" t="s">
        <v>10</v>
      </c>
      <c r="F62" s="11">
        <v>58</v>
      </c>
      <c r="G62" s="15"/>
      <c r="H62" s="15">
        <f t="shared" si="0"/>
        <v>0</v>
      </c>
      <c r="I62" s="6"/>
    </row>
    <row r="63" spans="2:9" x14ac:dyDescent="0.25">
      <c r="B63" s="11" t="s">
        <v>71</v>
      </c>
      <c r="C63" s="12">
        <v>10918</v>
      </c>
      <c r="D63" s="13" t="s">
        <v>74</v>
      </c>
      <c r="E63" s="11" t="s">
        <v>10</v>
      </c>
      <c r="F63" s="11">
        <v>296</v>
      </c>
      <c r="G63" s="15"/>
      <c r="H63" s="15">
        <f t="shared" si="0"/>
        <v>0</v>
      </c>
      <c r="I63" s="6"/>
    </row>
    <row r="64" spans="2:9" x14ac:dyDescent="0.25">
      <c r="B64" s="11" t="s">
        <v>71</v>
      </c>
      <c r="C64" s="12">
        <v>15235</v>
      </c>
      <c r="D64" s="13" t="s">
        <v>75</v>
      </c>
      <c r="E64" s="11" t="s">
        <v>10</v>
      </c>
      <c r="F64" s="11">
        <v>190</v>
      </c>
      <c r="G64" s="15"/>
      <c r="H64" s="15">
        <f t="shared" si="0"/>
        <v>0</v>
      </c>
      <c r="I64" s="6"/>
    </row>
    <row r="65" spans="2:9" x14ac:dyDescent="0.25">
      <c r="B65" s="11" t="s">
        <v>71</v>
      </c>
      <c r="C65" s="12">
        <v>10946</v>
      </c>
      <c r="D65" s="13" t="s">
        <v>76</v>
      </c>
      <c r="E65" s="11" t="s">
        <v>10</v>
      </c>
      <c r="F65" s="11">
        <v>10</v>
      </c>
      <c r="G65" s="15"/>
      <c r="H65" s="15">
        <f t="shared" si="0"/>
        <v>0</v>
      </c>
      <c r="I65" s="6"/>
    </row>
    <row r="66" spans="2:9" x14ac:dyDescent="0.25">
      <c r="B66" s="11" t="s">
        <v>71</v>
      </c>
      <c r="C66" s="12">
        <v>13031</v>
      </c>
      <c r="D66" s="13" t="s">
        <v>77</v>
      </c>
      <c r="E66" s="11" t="s">
        <v>10</v>
      </c>
      <c r="F66" s="11">
        <v>836</v>
      </c>
      <c r="G66" s="15"/>
      <c r="H66" s="15">
        <f t="shared" si="0"/>
        <v>0</v>
      </c>
      <c r="I66" s="6"/>
    </row>
    <row r="67" spans="2:9" x14ac:dyDescent="0.25">
      <c r="B67" s="11" t="s">
        <v>71</v>
      </c>
      <c r="C67" s="12">
        <v>11134</v>
      </c>
      <c r="D67" s="13" t="s">
        <v>78</v>
      </c>
      <c r="E67" s="11" t="s">
        <v>10</v>
      </c>
      <c r="F67" s="11">
        <v>145</v>
      </c>
      <c r="G67" s="15"/>
      <c r="H67" s="15">
        <f t="shared" si="0"/>
        <v>0</v>
      </c>
      <c r="I67" s="6"/>
    </row>
    <row r="68" spans="2:9" x14ac:dyDescent="0.25">
      <c r="B68" s="11" t="s">
        <v>71</v>
      </c>
      <c r="C68" s="12">
        <v>15240</v>
      </c>
      <c r="D68" s="13" t="s">
        <v>79</v>
      </c>
      <c r="E68" s="11" t="s">
        <v>10</v>
      </c>
      <c r="F68" s="11">
        <v>30</v>
      </c>
      <c r="G68" s="15"/>
      <c r="H68" s="15">
        <f t="shared" ref="H68:H131" si="1">G68*F68</f>
        <v>0</v>
      </c>
      <c r="I68" s="6"/>
    </row>
    <row r="69" spans="2:9" x14ac:dyDescent="0.25">
      <c r="B69" s="11" t="s">
        <v>71</v>
      </c>
      <c r="C69" s="12">
        <v>10876</v>
      </c>
      <c r="D69" s="13" t="s">
        <v>80</v>
      </c>
      <c r="E69" s="11" t="s">
        <v>10</v>
      </c>
      <c r="F69" s="11">
        <v>894</v>
      </c>
      <c r="G69" s="15"/>
      <c r="H69" s="15">
        <f t="shared" si="1"/>
        <v>0</v>
      </c>
      <c r="I69" s="6"/>
    </row>
    <row r="70" spans="2:9" x14ac:dyDescent="0.25">
      <c r="B70" s="11" t="s">
        <v>71</v>
      </c>
      <c r="C70" s="12">
        <v>13180</v>
      </c>
      <c r="D70" s="13" t="s">
        <v>81</v>
      </c>
      <c r="E70" s="11" t="s">
        <v>10</v>
      </c>
      <c r="F70" s="11">
        <v>722</v>
      </c>
      <c r="G70" s="15"/>
      <c r="H70" s="15">
        <f t="shared" si="1"/>
        <v>0</v>
      </c>
      <c r="I70" s="6"/>
    </row>
    <row r="71" spans="2:9" x14ac:dyDescent="0.25">
      <c r="B71" s="11" t="s">
        <v>71</v>
      </c>
      <c r="C71" s="12">
        <v>13363</v>
      </c>
      <c r="D71" s="13" t="s">
        <v>82</v>
      </c>
      <c r="E71" s="11" t="s">
        <v>10</v>
      </c>
      <c r="F71" s="11">
        <v>345</v>
      </c>
      <c r="G71" s="15"/>
      <c r="H71" s="15">
        <f t="shared" si="1"/>
        <v>0</v>
      </c>
      <c r="I71" s="6"/>
    </row>
    <row r="72" spans="2:9" x14ac:dyDescent="0.25">
      <c r="B72" s="11" t="s">
        <v>71</v>
      </c>
      <c r="C72" s="12">
        <v>15241</v>
      </c>
      <c r="D72" s="13" t="s">
        <v>83</v>
      </c>
      <c r="E72" s="11" t="s">
        <v>10</v>
      </c>
      <c r="F72" s="11">
        <v>42</v>
      </c>
      <c r="G72" s="15"/>
      <c r="H72" s="15">
        <f t="shared" si="1"/>
        <v>0</v>
      </c>
      <c r="I72" s="6"/>
    </row>
    <row r="73" spans="2:9" x14ac:dyDescent="0.25">
      <c r="B73" s="11" t="s">
        <v>71</v>
      </c>
      <c r="C73" s="12">
        <v>13642</v>
      </c>
      <c r="D73" s="13" t="s">
        <v>84</v>
      </c>
      <c r="E73" s="11" t="s">
        <v>85</v>
      </c>
      <c r="F73" s="11">
        <v>332</v>
      </c>
      <c r="G73" s="15"/>
      <c r="H73" s="15">
        <f t="shared" si="1"/>
        <v>0</v>
      </c>
      <c r="I73" s="6"/>
    </row>
    <row r="74" spans="2:9" x14ac:dyDescent="0.25">
      <c r="B74" s="11" t="s">
        <v>71</v>
      </c>
      <c r="C74" s="12">
        <v>13678</v>
      </c>
      <c r="D74" s="13" t="s">
        <v>86</v>
      </c>
      <c r="E74" s="11" t="s">
        <v>87</v>
      </c>
      <c r="F74" s="11">
        <v>15</v>
      </c>
      <c r="G74" s="15"/>
      <c r="H74" s="15">
        <f t="shared" si="1"/>
        <v>0</v>
      </c>
      <c r="I74" s="6"/>
    </row>
    <row r="75" spans="2:9" x14ac:dyDescent="0.25">
      <c r="B75" s="11" t="s">
        <v>71</v>
      </c>
      <c r="C75" s="12">
        <v>15424</v>
      </c>
      <c r="D75" s="13" t="s">
        <v>88</v>
      </c>
      <c r="E75" s="11" t="s">
        <v>89</v>
      </c>
      <c r="F75" s="11">
        <v>22</v>
      </c>
      <c r="G75" s="15"/>
      <c r="H75" s="15">
        <f t="shared" si="1"/>
        <v>0</v>
      </c>
      <c r="I75" s="6"/>
    </row>
    <row r="76" spans="2:9" x14ac:dyDescent="0.25">
      <c r="B76" s="11" t="s">
        <v>71</v>
      </c>
      <c r="C76" s="12">
        <v>10455</v>
      </c>
      <c r="D76" s="13" t="s">
        <v>90</v>
      </c>
      <c r="E76" s="11" t="s">
        <v>10</v>
      </c>
      <c r="F76" s="11">
        <v>6937</v>
      </c>
      <c r="G76" s="15"/>
      <c r="H76" s="15">
        <f t="shared" si="1"/>
        <v>0</v>
      </c>
      <c r="I76" s="6"/>
    </row>
    <row r="77" spans="2:9" x14ac:dyDescent="0.25">
      <c r="B77" s="11" t="s">
        <v>71</v>
      </c>
      <c r="C77" s="12">
        <v>9644</v>
      </c>
      <c r="D77" s="13" t="s">
        <v>91</v>
      </c>
      <c r="E77" s="11" t="s">
        <v>10</v>
      </c>
      <c r="F77" s="11">
        <v>87</v>
      </c>
      <c r="G77" s="15"/>
      <c r="H77" s="15">
        <f t="shared" si="1"/>
        <v>0</v>
      </c>
      <c r="I77" s="6"/>
    </row>
    <row r="78" spans="2:9" x14ac:dyDescent="0.25">
      <c r="B78" s="11" t="s">
        <v>71</v>
      </c>
      <c r="C78" s="12">
        <v>13228</v>
      </c>
      <c r="D78" s="13" t="s">
        <v>92</v>
      </c>
      <c r="E78" s="11" t="s">
        <v>10</v>
      </c>
      <c r="F78" s="11">
        <v>7116</v>
      </c>
      <c r="G78" s="15"/>
      <c r="H78" s="15">
        <f t="shared" si="1"/>
        <v>0</v>
      </c>
      <c r="I78" s="6"/>
    </row>
    <row r="79" spans="2:9" x14ac:dyDescent="0.25">
      <c r="B79" s="11" t="s">
        <v>71</v>
      </c>
      <c r="C79" s="12">
        <v>15641</v>
      </c>
      <c r="D79" s="13" t="s">
        <v>93</v>
      </c>
      <c r="E79" s="11" t="s">
        <v>10</v>
      </c>
      <c r="F79" s="11">
        <v>4</v>
      </c>
      <c r="G79" s="15"/>
      <c r="H79" s="15">
        <f t="shared" si="1"/>
        <v>0</v>
      </c>
      <c r="I79" s="6"/>
    </row>
    <row r="80" spans="2:9" x14ac:dyDescent="0.25">
      <c r="B80" s="11" t="s">
        <v>71</v>
      </c>
      <c r="C80" s="12">
        <v>16815</v>
      </c>
      <c r="D80" s="13" t="s">
        <v>94</v>
      </c>
      <c r="E80" s="11" t="s">
        <v>10</v>
      </c>
      <c r="F80" s="11">
        <v>0</v>
      </c>
      <c r="G80" s="15"/>
      <c r="H80" s="15">
        <f t="shared" si="1"/>
        <v>0</v>
      </c>
      <c r="I80" s="6"/>
    </row>
    <row r="81" spans="2:9" x14ac:dyDescent="0.25">
      <c r="B81" s="11" t="s">
        <v>71</v>
      </c>
      <c r="C81" s="12">
        <v>16809</v>
      </c>
      <c r="D81" s="13" t="s">
        <v>95</v>
      </c>
      <c r="E81" s="11" t="s">
        <v>10</v>
      </c>
      <c r="F81" s="11">
        <v>10</v>
      </c>
      <c r="G81" s="15"/>
      <c r="H81" s="15">
        <f t="shared" si="1"/>
        <v>0</v>
      </c>
      <c r="I81" s="6"/>
    </row>
    <row r="82" spans="2:9" x14ac:dyDescent="0.25">
      <c r="B82" s="11" t="s">
        <v>71</v>
      </c>
      <c r="C82" s="12">
        <v>15228</v>
      </c>
      <c r="D82" s="13" t="s">
        <v>96</v>
      </c>
      <c r="E82" s="11" t="s">
        <v>32</v>
      </c>
      <c r="F82" s="11">
        <f>3000+6666</f>
        <v>9666</v>
      </c>
      <c r="G82" s="15"/>
      <c r="H82" s="15">
        <f t="shared" si="1"/>
        <v>0</v>
      </c>
      <c r="I82" s="6"/>
    </row>
    <row r="83" spans="2:9" x14ac:dyDescent="0.25">
      <c r="B83" s="11" t="s">
        <v>71</v>
      </c>
      <c r="C83" s="12">
        <v>9815</v>
      </c>
      <c r="D83" s="13" t="s">
        <v>97</v>
      </c>
      <c r="E83" s="11" t="s">
        <v>32</v>
      </c>
      <c r="F83" s="11">
        <f>2097+700</f>
        <v>2797</v>
      </c>
      <c r="G83" s="15"/>
      <c r="H83" s="15">
        <f t="shared" si="1"/>
        <v>0</v>
      </c>
      <c r="I83" s="6"/>
    </row>
    <row r="84" spans="2:9" x14ac:dyDescent="0.25">
      <c r="B84" s="11" t="s">
        <v>71</v>
      </c>
      <c r="C84" s="12">
        <v>12706</v>
      </c>
      <c r="D84" s="13" t="s">
        <v>98</v>
      </c>
      <c r="E84" s="11" t="s">
        <v>10</v>
      </c>
      <c r="F84" s="11">
        <v>34</v>
      </c>
      <c r="G84" s="15"/>
      <c r="H84" s="15">
        <f t="shared" si="1"/>
        <v>0</v>
      </c>
      <c r="I84" s="6"/>
    </row>
    <row r="85" spans="2:9" x14ac:dyDescent="0.25">
      <c r="B85" s="11" t="s">
        <v>71</v>
      </c>
      <c r="C85" s="12">
        <v>15857</v>
      </c>
      <c r="D85" s="13" t="s">
        <v>99</v>
      </c>
      <c r="E85" s="11" t="s">
        <v>10</v>
      </c>
      <c r="F85" s="11">
        <v>19</v>
      </c>
      <c r="G85" s="15"/>
      <c r="H85" s="15">
        <f t="shared" si="1"/>
        <v>0</v>
      </c>
      <c r="I85" s="6"/>
    </row>
    <row r="86" spans="2:9" x14ac:dyDescent="0.25">
      <c r="B86" s="11" t="s">
        <v>71</v>
      </c>
      <c r="C86" s="12">
        <v>13687</v>
      </c>
      <c r="D86" s="13" t="s">
        <v>100</v>
      </c>
      <c r="E86" s="11" t="s">
        <v>10</v>
      </c>
      <c r="F86" s="11">
        <v>0</v>
      </c>
      <c r="G86" s="15"/>
      <c r="H86" s="15">
        <f t="shared" si="1"/>
        <v>0</v>
      </c>
      <c r="I86" s="6"/>
    </row>
    <row r="87" spans="2:9" x14ac:dyDescent="0.25">
      <c r="B87" s="11" t="s">
        <v>71</v>
      </c>
      <c r="C87" s="12">
        <v>13663</v>
      </c>
      <c r="D87" s="13" t="s">
        <v>101</v>
      </c>
      <c r="E87" s="11" t="s">
        <v>10</v>
      </c>
      <c r="F87" s="11">
        <v>3840</v>
      </c>
      <c r="G87" s="15"/>
      <c r="H87" s="15">
        <f t="shared" si="1"/>
        <v>0</v>
      </c>
      <c r="I87" s="6"/>
    </row>
    <row r="88" spans="2:9" x14ac:dyDescent="0.25">
      <c r="B88" s="11" t="s">
        <v>71</v>
      </c>
      <c r="C88" s="12">
        <v>13050</v>
      </c>
      <c r="D88" s="13" t="s">
        <v>102</v>
      </c>
      <c r="E88" s="11" t="s">
        <v>85</v>
      </c>
      <c r="F88" s="11">
        <v>20</v>
      </c>
      <c r="G88" s="15"/>
      <c r="H88" s="15">
        <f t="shared" si="1"/>
        <v>0</v>
      </c>
      <c r="I88" s="6"/>
    </row>
    <row r="89" spans="2:9" x14ac:dyDescent="0.25">
      <c r="B89" s="11" t="s">
        <v>71</v>
      </c>
      <c r="C89" s="12">
        <v>10618</v>
      </c>
      <c r="D89" s="13" t="s">
        <v>103</v>
      </c>
      <c r="E89" s="11" t="s">
        <v>85</v>
      </c>
      <c r="F89" s="11">
        <v>20</v>
      </c>
      <c r="G89" s="15"/>
      <c r="H89" s="15">
        <f t="shared" si="1"/>
        <v>0</v>
      </c>
      <c r="I89" s="6"/>
    </row>
    <row r="90" spans="2:9" x14ac:dyDescent="0.25">
      <c r="B90" s="11" t="s">
        <v>71</v>
      </c>
      <c r="C90" s="12">
        <v>13364</v>
      </c>
      <c r="D90" s="13" t="s">
        <v>104</v>
      </c>
      <c r="E90" s="11" t="s">
        <v>85</v>
      </c>
      <c r="F90" s="11">
        <f>916+25</f>
        <v>941</v>
      </c>
      <c r="G90" s="15"/>
      <c r="H90" s="15">
        <f t="shared" si="1"/>
        <v>0</v>
      </c>
      <c r="I90" s="6"/>
    </row>
    <row r="91" spans="2:9" ht="21" x14ac:dyDescent="0.25">
      <c r="B91" s="11" t="s">
        <v>71</v>
      </c>
      <c r="C91" s="12">
        <v>17114</v>
      </c>
      <c r="D91" s="13" t="s">
        <v>105</v>
      </c>
      <c r="E91" s="11" t="s">
        <v>10</v>
      </c>
      <c r="F91" s="11">
        <v>45</v>
      </c>
      <c r="G91" s="15"/>
      <c r="H91" s="15">
        <f t="shared" si="1"/>
        <v>0</v>
      </c>
      <c r="I91" s="6"/>
    </row>
    <row r="92" spans="2:9" x14ac:dyDescent="0.25">
      <c r="B92" s="11" t="s">
        <v>71</v>
      </c>
      <c r="C92" s="12">
        <v>11942</v>
      </c>
      <c r="D92" s="13" t="s">
        <v>106</v>
      </c>
      <c r="E92" s="11" t="s">
        <v>10</v>
      </c>
      <c r="F92" s="11">
        <v>80</v>
      </c>
      <c r="G92" s="15"/>
      <c r="H92" s="15">
        <f t="shared" si="1"/>
        <v>0</v>
      </c>
      <c r="I92" s="6"/>
    </row>
    <row r="93" spans="2:9" x14ac:dyDescent="0.25">
      <c r="B93" s="11" t="s">
        <v>71</v>
      </c>
      <c r="C93" s="12">
        <v>10916</v>
      </c>
      <c r="D93" s="13" t="s">
        <v>107</v>
      </c>
      <c r="E93" s="11" t="s">
        <v>10</v>
      </c>
      <c r="F93" s="11">
        <v>55</v>
      </c>
      <c r="G93" s="15"/>
      <c r="H93" s="15">
        <f t="shared" si="1"/>
        <v>0</v>
      </c>
      <c r="I93" s="6"/>
    </row>
    <row r="94" spans="2:9" x14ac:dyDescent="0.25">
      <c r="B94" s="11" t="s">
        <v>71</v>
      </c>
      <c r="C94" s="12">
        <v>9681</v>
      </c>
      <c r="D94" s="13" t="s">
        <v>108</v>
      </c>
      <c r="E94" s="11" t="s">
        <v>10</v>
      </c>
      <c r="F94" s="11">
        <v>26</v>
      </c>
      <c r="G94" s="15"/>
      <c r="H94" s="15">
        <f t="shared" si="1"/>
        <v>0</v>
      </c>
      <c r="I94" s="6"/>
    </row>
    <row r="95" spans="2:9" x14ac:dyDescent="0.25">
      <c r="B95" s="11" t="s">
        <v>71</v>
      </c>
      <c r="C95" s="12">
        <v>16686</v>
      </c>
      <c r="D95" s="13" t="s">
        <v>109</v>
      </c>
      <c r="E95" s="11" t="s">
        <v>10</v>
      </c>
      <c r="F95" s="11">
        <v>629</v>
      </c>
      <c r="G95" s="15"/>
      <c r="H95" s="15">
        <f t="shared" si="1"/>
        <v>0</v>
      </c>
      <c r="I95" s="6"/>
    </row>
    <row r="96" spans="2:9" x14ac:dyDescent="0.25">
      <c r="B96" s="11" t="s">
        <v>71</v>
      </c>
      <c r="C96" s="12">
        <v>15182</v>
      </c>
      <c r="D96" s="13" t="s">
        <v>110</v>
      </c>
      <c r="E96" s="11" t="s">
        <v>10</v>
      </c>
      <c r="F96" s="11">
        <v>478</v>
      </c>
      <c r="G96" s="15"/>
      <c r="H96" s="15">
        <f t="shared" si="1"/>
        <v>0</v>
      </c>
      <c r="I96" s="6"/>
    </row>
    <row r="97" spans="2:9" x14ac:dyDescent="0.25">
      <c r="B97" s="11" t="s">
        <v>71</v>
      </c>
      <c r="C97" s="12">
        <v>13056</v>
      </c>
      <c r="D97" s="13" t="s">
        <v>111</v>
      </c>
      <c r="E97" s="11" t="s">
        <v>10</v>
      </c>
      <c r="F97" s="11">
        <v>209</v>
      </c>
      <c r="G97" s="15"/>
      <c r="H97" s="15">
        <f t="shared" si="1"/>
        <v>0</v>
      </c>
      <c r="I97" s="6"/>
    </row>
    <row r="98" spans="2:9" x14ac:dyDescent="0.25">
      <c r="B98" s="11" t="s">
        <v>71</v>
      </c>
      <c r="C98" s="12">
        <v>10465</v>
      </c>
      <c r="D98" s="13" t="s">
        <v>112</v>
      </c>
      <c r="E98" s="11" t="s">
        <v>10</v>
      </c>
      <c r="F98" s="11">
        <v>468</v>
      </c>
      <c r="G98" s="15"/>
      <c r="H98" s="15">
        <f t="shared" si="1"/>
        <v>0</v>
      </c>
      <c r="I98" s="6"/>
    </row>
    <row r="99" spans="2:9" x14ac:dyDescent="0.25">
      <c r="B99" s="11" t="s">
        <v>71</v>
      </c>
      <c r="C99" s="12">
        <v>10708</v>
      </c>
      <c r="D99" s="13" t="s">
        <v>113</v>
      </c>
      <c r="E99" s="11" t="s">
        <v>10</v>
      </c>
      <c r="F99" s="11">
        <v>10</v>
      </c>
      <c r="G99" s="15"/>
      <c r="H99" s="15">
        <f t="shared" si="1"/>
        <v>0</v>
      </c>
      <c r="I99" s="6"/>
    </row>
    <row r="100" spans="2:9" x14ac:dyDescent="0.25">
      <c r="B100" s="11" t="s">
        <v>71</v>
      </c>
      <c r="C100" s="12">
        <v>15183</v>
      </c>
      <c r="D100" s="13" t="s">
        <v>114</v>
      </c>
      <c r="E100" s="11" t="s">
        <v>10</v>
      </c>
      <c r="F100" s="11">
        <v>165</v>
      </c>
      <c r="G100" s="15"/>
      <c r="H100" s="15">
        <f t="shared" si="1"/>
        <v>0</v>
      </c>
      <c r="I100" s="6"/>
    </row>
    <row r="101" spans="2:9" x14ac:dyDescent="0.25">
      <c r="B101" s="11" t="s">
        <v>71</v>
      </c>
      <c r="C101" s="12">
        <v>17200</v>
      </c>
      <c r="D101" s="13" t="s">
        <v>115</v>
      </c>
      <c r="E101" s="11" t="s">
        <v>10</v>
      </c>
      <c r="F101" s="11">
        <v>12</v>
      </c>
      <c r="G101" s="15"/>
      <c r="H101" s="15">
        <f t="shared" si="1"/>
        <v>0</v>
      </c>
      <c r="I101" s="6"/>
    </row>
    <row r="102" spans="2:9" x14ac:dyDescent="0.25">
      <c r="B102" s="11" t="s">
        <v>71</v>
      </c>
      <c r="C102" s="12">
        <v>9903</v>
      </c>
      <c r="D102" s="13" t="s">
        <v>116</v>
      </c>
      <c r="E102" s="11" t="s">
        <v>10</v>
      </c>
      <c r="F102" s="11">
        <v>600</v>
      </c>
      <c r="G102" s="15"/>
      <c r="H102" s="15">
        <f t="shared" si="1"/>
        <v>0</v>
      </c>
      <c r="I102" s="6"/>
    </row>
    <row r="103" spans="2:9" x14ac:dyDescent="0.25">
      <c r="B103" s="11" t="s">
        <v>71</v>
      </c>
      <c r="C103" s="12">
        <v>13059</v>
      </c>
      <c r="D103" s="13" t="s">
        <v>117</v>
      </c>
      <c r="E103" s="11" t="s">
        <v>10</v>
      </c>
      <c r="F103" s="11">
        <v>381</v>
      </c>
      <c r="G103" s="15"/>
      <c r="H103" s="15">
        <f t="shared" si="1"/>
        <v>0</v>
      </c>
      <c r="I103" s="6"/>
    </row>
    <row r="104" spans="2:9" x14ac:dyDescent="0.25">
      <c r="B104" s="11" t="s">
        <v>71</v>
      </c>
      <c r="C104" s="12">
        <v>9893</v>
      </c>
      <c r="D104" s="13" t="s">
        <v>118</v>
      </c>
      <c r="E104" s="11" t="s">
        <v>10</v>
      </c>
      <c r="F104" s="11">
        <v>144</v>
      </c>
      <c r="G104" s="15"/>
      <c r="H104" s="15">
        <f t="shared" si="1"/>
        <v>0</v>
      </c>
      <c r="I104" s="6"/>
    </row>
    <row r="105" spans="2:9" x14ac:dyDescent="0.25">
      <c r="B105" s="11" t="s">
        <v>71</v>
      </c>
      <c r="C105" s="12">
        <v>10470</v>
      </c>
      <c r="D105" s="13" t="s">
        <v>119</v>
      </c>
      <c r="E105" s="11" t="s">
        <v>10</v>
      </c>
      <c r="F105" s="11">
        <v>1704</v>
      </c>
      <c r="G105" s="15"/>
      <c r="H105" s="15">
        <f t="shared" si="1"/>
        <v>0</v>
      </c>
      <c r="I105" s="6"/>
    </row>
    <row r="106" spans="2:9" ht="21" x14ac:dyDescent="0.25">
      <c r="B106" s="11" t="s">
        <v>71</v>
      </c>
      <c r="C106" s="12">
        <v>15617</v>
      </c>
      <c r="D106" s="13" t="s">
        <v>120</v>
      </c>
      <c r="E106" s="11" t="s">
        <v>10</v>
      </c>
      <c r="F106" s="11">
        <v>22</v>
      </c>
      <c r="G106" s="15"/>
      <c r="H106" s="15">
        <f t="shared" si="1"/>
        <v>0</v>
      </c>
      <c r="I106" s="6"/>
    </row>
    <row r="107" spans="2:9" ht="21" x14ac:dyDescent="0.25">
      <c r="B107" s="11" t="s">
        <v>71</v>
      </c>
      <c r="C107" s="12">
        <v>15186</v>
      </c>
      <c r="D107" s="13" t="s">
        <v>121</v>
      </c>
      <c r="E107" s="11" t="s">
        <v>10</v>
      </c>
      <c r="F107" s="11">
        <v>488</v>
      </c>
      <c r="G107" s="15"/>
      <c r="H107" s="15">
        <f t="shared" si="1"/>
        <v>0</v>
      </c>
      <c r="I107" s="6"/>
    </row>
    <row r="108" spans="2:9" ht="21" x14ac:dyDescent="0.25">
      <c r="B108" s="11" t="s">
        <v>71</v>
      </c>
      <c r="C108" s="12">
        <v>16793</v>
      </c>
      <c r="D108" s="13" t="s">
        <v>122</v>
      </c>
      <c r="E108" s="11" t="s">
        <v>10</v>
      </c>
      <c r="F108" s="11">
        <v>21</v>
      </c>
      <c r="G108" s="15"/>
      <c r="H108" s="15">
        <f t="shared" si="1"/>
        <v>0</v>
      </c>
      <c r="I108" s="6"/>
    </row>
    <row r="109" spans="2:9" x14ac:dyDescent="0.25">
      <c r="B109" s="11" t="s">
        <v>71</v>
      </c>
      <c r="C109" s="12">
        <v>11956</v>
      </c>
      <c r="D109" s="13" t="s">
        <v>123</v>
      </c>
      <c r="E109" s="11" t="s">
        <v>10</v>
      </c>
      <c r="F109" s="11">
        <v>144</v>
      </c>
      <c r="G109" s="15"/>
      <c r="H109" s="15">
        <f t="shared" si="1"/>
        <v>0</v>
      </c>
      <c r="I109" s="6"/>
    </row>
    <row r="110" spans="2:9" x14ac:dyDescent="0.25">
      <c r="B110" s="11" t="s">
        <v>71</v>
      </c>
      <c r="C110" s="12">
        <v>16628</v>
      </c>
      <c r="D110" s="13" t="s">
        <v>124</v>
      </c>
      <c r="E110" s="11" t="s">
        <v>10</v>
      </c>
      <c r="F110" s="11">
        <v>128</v>
      </c>
      <c r="G110" s="15"/>
      <c r="H110" s="15">
        <f t="shared" si="1"/>
        <v>0</v>
      </c>
      <c r="I110" s="6"/>
    </row>
    <row r="111" spans="2:9" x14ac:dyDescent="0.25">
      <c r="B111" s="11" t="s">
        <v>71</v>
      </c>
      <c r="C111" s="12">
        <v>17112</v>
      </c>
      <c r="D111" s="13" t="s">
        <v>125</v>
      </c>
      <c r="E111" s="11" t="s">
        <v>10</v>
      </c>
      <c r="F111" s="11">
        <v>97</v>
      </c>
      <c r="G111" s="15"/>
      <c r="H111" s="15">
        <f t="shared" si="1"/>
        <v>0</v>
      </c>
      <c r="I111" s="6"/>
    </row>
    <row r="112" spans="2:9" x14ac:dyDescent="0.25">
      <c r="B112" s="11" t="s">
        <v>71</v>
      </c>
      <c r="C112" s="12">
        <v>16185</v>
      </c>
      <c r="D112" s="13" t="s">
        <v>126</v>
      </c>
      <c r="E112" s="11" t="s">
        <v>10</v>
      </c>
      <c r="F112" s="11">
        <v>258</v>
      </c>
      <c r="G112" s="15"/>
      <c r="H112" s="15">
        <f t="shared" si="1"/>
        <v>0</v>
      </c>
      <c r="I112" s="6"/>
    </row>
    <row r="113" spans="2:9" x14ac:dyDescent="0.25">
      <c r="B113" s="11" t="s">
        <v>71</v>
      </c>
      <c r="C113" s="12">
        <v>9710</v>
      </c>
      <c r="D113" s="13" t="s">
        <v>127</v>
      </c>
      <c r="E113" s="11" t="s">
        <v>10</v>
      </c>
      <c r="F113" s="11">
        <v>30</v>
      </c>
      <c r="G113" s="15"/>
      <c r="H113" s="15">
        <f t="shared" si="1"/>
        <v>0</v>
      </c>
      <c r="I113" s="6"/>
    </row>
    <row r="114" spans="2:9" x14ac:dyDescent="0.25">
      <c r="B114" s="11" t="s">
        <v>71</v>
      </c>
      <c r="C114" s="12">
        <v>9723</v>
      </c>
      <c r="D114" s="13" t="s">
        <v>128</v>
      </c>
      <c r="E114" s="11" t="s">
        <v>10</v>
      </c>
      <c r="F114" s="11">
        <v>20</v>
      </c>
      <c r="G114" s="15"/>
      <c r="H114" s="15">
        <f t="shared" si="1"/>
        <v>0</v>
      </c>
      <c r="I114" s="6"/>
    </row>
    <row r="115" spans="2:9" x14ac:dyDescent="0.25">
      <c r="B115" s="11" t="s">
        <v>71</v>
      </c>
      <c r="C115" s="12">
        <v>9733</v>
      </c>
      <c r="D115" s="13" t="s">
        <v>129</v>
      </c>
      <c r="E115" s="11" t="s">
        <v>10</v>
      </c>
      <c r="F115" s="11">
        <v>1397</v>
      </c>
      <c r="G115" s="15"/>
      <c r="H115" s="15">
        <f t="shared" si="1"/>
        <v>0</v>
      </c>
      <c r="I115" s="6"/>
    </row>
    <row r="116" spans="2:9" x14ac:dyDescent="0.25">
      <c r="B116" s="11" t="s">
        <v>71</v>
      </c>
      <c r="C116" s="12">
        <v>15076</v>
      </c>
      <c r="D116" s="13" t="s">
        <v>130</v>
      </c>
      <c r="E116" s="11" t="s">
        <v>10</v>
      </c>
      <c r="F116" s="11">
        <v>60</v>
      </c>
      <c r="G116" s="15"/>
      <c r="H116" s="15">
        <f t="shared" si="1"/>
        <v>0</v>
      </c>
      <c r="I116" s="6"/>
    </row>
    <row r="117" spans="2:9" x14ac:dyDescent="0.25">
      <c r="B117" s="11" t="s">
        <v>71</v>
      </c>
      <c r="C117" s="12">
        <v>15075</v>
      </c>
      <c r="D117" s="13" t="s">
        <v>131</v>
      </c>
      <c r="E117" s="11" t="s">
        <v>10</v>
      </c>
      <c r="F117" s="11">
        <v>499</v>
      </c>
      <c r="G117" s="15"/>
      <c r="H117" s="15">
        <f t="shared" si="1"/>
        <v>0</v>
      </c>
      <c r="I117" s="6"/>
    </row>
    <row r="118" spans="2:9" ht="21" x14ac:dyDescent="0.25">
      <c r="B118" s="11" t="s">
        <v>71</v>
      </c>
      <c r="C118" s="12">
        <v>17384</v>
      </c>
      <c r="D118" s="13" t="s">
        <v>132</v>
      </c>
      <c r="E118" s="11" t="s">
        <v>10</v>
      </c>
      <c r="F118" s="11">
        <v>1373</v>
      </c>
      <c r="G118" s="15"/>
      <c r="H118" s="15">
        <f t="shared" si="1"/>
        <v>0</v>
      </c>
      <c r="I118" s="6"/>
    </row>
    <row r="119" spans="2:9" ht="21" x14ac:dyDescent="0.25">
      <c r="B119" s="11" t="s">
        <v>71</v>
      </c>
      <c r="C119" s="12" t="s">
        <v>133</v>
      </c>
      <c r="D119" s="13" t="s">
        <v>134</v>
      </c>
      <c r="E119" s="11" t="s">
        <v>10</v>
      </c>
      <c r="F119" s="11">
        <v>270</v>
      </c>
      <c r="G119" s="15"/>
      <c r="H119" s="15">
        <f t="shared" si="1"/>
        <v>0</v>
      </c>
      <c r="I119" s="6"/>
    </row>
    <row r="120" spans="2:9" x14ac:dyDescent="0.25">
      <c r="B120" s="11" t="s">
        <v>71</v>
      </c>
      <c r="C120" s="12">
        <v>15829</v>
      </c>
      <c r="D120" s="13" t="s">
        <v>135</v>
      </c>
      <c r="E120" s="11" t="s">
        <v>10</v>
      </c>
      <c r="F120" s="11">
        <v>12</v>
      </c>
      <c r="G120" s="15"/>
      <c r="H120" s="15">
        <f t="shared" si="1"/>
        <v>0</v>
      </c>
      <c r="I120" s="6"/>
    </row>
    <row r="121" spans="2:9" x14ac:dyDescent="0.25">
      <c r="B121" s="11" t="s">
        <v>71</v>
      </c>
      <c r="C121" s="12">
        <v>9726</v>
      </c>
      <c r="D121" s="13" t="s">
        <v>136</v>
      </c>
      <c r="E121" s="11" t="s">
        <v>10</v>
      </c>
      <c r="F121" s="11">
        <v>50</v>
      </c>
      <c r="G121" s="15"/>
      <c r="H121" s="15">
        <f t="shared" si="1"/>
        <v>0</v>
      </c>
      <c r="I121" s="6"/>
    </row>
    <row r="122" spans="2:9" x14ac:dyDescent="0.25">
      <c r="B122" s="11" t="s">
        <v>71</v>
      </c>
      <c r="C122" s="12">
        <v>13061</v>
      </c>
      <c r="D122" s="13" t="s">
        <v>137</v>
      </c>
      <c r="E122" s="11" t="s">
        <v>10</v>
      </c>
      <c r="F122" s="11">
        <v>150</v>
      </c>
      <c r="G122" s="15"/>
      <c r="H122" s="15">
        <f t="shared" si="1"/>
        <v>0</v>
      </c>
      <c r="I122" s="6"/>
    </row>
    <row r="123" spans="2:9" x14ac:dyDescent="0.25">
      <c r="B123" s="11" t="s">
        <v>71</v>
      </c>
      <c r="C123" s="12">
        <v>13144</v>
      </c>
      <c r="D123" s="13" t="s">
        <v>138</v>
      </c>
      <c r="E123" s="11" t="s">
        <v>10</v>
      </c>
      <c r="F123" s="11">
        <v>30</v>
      </c>
      <c r="G123" s="15"/>
      <c r="H123" s="15">
        <f t="shared" si="1"/>
        <v>0</v>
      </c>
      <c r="I123" s="6"/>
    </row>
    <row r="124" spans="2:9" x14ac:dyDescent="0.25">
      <c r="B124" s="11" t="s">
        <v>71</v>
      </c>
      <c r="C124" s="12">
        <v>12540</v>
      </c>
      <c r="D124" s="13" t="s">
        <v>139</v>
      </c>
      <c r="E124" s="11" t="s">
        <v>10</v>
      </c>
      <c r="F124" s="11">
        <v>12</v>
      </c>
      <c r="G124" s="15"/>
      <c r="H124" s="15">
        <f t="shared" si="1"/>
        <v>0</v>
      </c>
      <c r="I124" s="6"/>
    </row>
    <row r="125" spans="2:9" x14ac:dyDescent="0.25">
      <c r="B125" s="11" t="s">
        <v>71</v>
      </c>
      <c r="C125" s="12">
        <v>13232</v>
      </c>
      <c r="D125" s="13" t="s">
        <v>140</v>
      </c>
      <c r="E125" s="11" t="s">
        <v>10</v>
      </c>
      <c r="F125" s="11">
        <v>10</v>
      </c>
      <c r="G125" s="15"/>
      <c r="H125" s="15">
        <f t="shared" si="1"/>
        <v>0</v>
      </c>
      <c r="I125" s="6"/>
    </row>
    <row r="126" spans="2:9" x14ac:dyDescent="0.25">
      <c r="B126" s="11" t="s">
        <v>71</v>
      </c>
      <c r="C126" s="12">
        <v>15192</v>
      </c>
      <c r="D126" s="13" t="s">
        <v>141</v>
      </c>
      <c r="E126" s="11" t="s">
        <v>10</v>
      </c>
      <c r="F126" s="11">
        <v>357</v>
      </c>
      <c r="G126" s="15"/>
      <c r="H126" s="15">
        <f t="shared" si="1"/>
        <v>0</v>
      </c>
      <c r="I126" s="6"/>
    </row>
    <row r="127" spans="2:9" x14ac:dyDescent="0.25">
      <c r="B127" s="11" t="s">
        <v>71</v>
      </c>
      <c r="C127" s="12">
        <v>12551</v>
      </c>
      <c r="D127" s="13" t="s">
        <v>142</v>
      </c>
      <c r="E127" s="11" t="s">
        <v>10</v>
      </c>
      <c r="F127" s="11">
        <v>100</v>
      </c>
      <c r="G127" s="15"/>
      <c r="H127" s="15">
        <f t="shared" si="1"/>
        <v>0</v>
      </c>
      <c r="I127" s="6"/>
    </row>
    <row r="128" spans="2:9" x14ac:dyDescent="0.25">
      <c r="B128" s="11" t="s">
        <v>71</v>
      </c>
      <c r="C128" s="12">
        <v>17322</v>
      </c>
      <c r="D128" s="13" t="s">
        <v>143</v>
      </c>
      <c r="E128" s="11" t="s">
        <v>10</v>
      </c>
      <c r="F128" s="11">
        <v>100</v>
      </c>
      <c r="G128" s="15"/>
      <c r="H128" s="15">
        <f t="shared" si="1"/>
        <v>0</v>
      </c>
      <c r="I128" s="6"/>
    </row>
    <row r="129" spans="2:9" x14ac:dyDescent="0.25">
      <c r="B129" s="11" t="s">
        <v>71</v>
      </c>
      <c r="C129" s="12">
        <v>9730</v>
      </c>
      <c r="D129" s="13" t="s">
        <v>144</v>
      </c>
      <c r="E129" s="11" t="s">
        <v>10</v>
      </c>
      <c r="F129" s="11">
        <v>800</v>
      </c>
      <c r="G129" s="15"/>
      <c r="H129" s="15">
        <f t="shared" si="1"/>
        <v>0</v>
      </c>
      <c r="I129" s="6"/>
    </row>
    <row r="130" spans="2:9" x14ac:dyDescent="0.25">
      <c r="B130" s="11" t="s">
        <v>71</v>
      </c>
      <c r="C130" s="12">
        <v>9731</v>
      </c>
      <c r="D130" s="13" t="s">
        <v>145</v>
      </c>
      <c r="E130" s="11" t="s">
        <v>10</v>
      </c>
      <c r="F130" s="11">
        <v>800</v>
      </c>
      <c r="G130" s="15"/>
      <c r="H130" s="15">
        <f t="shared" si="1"/>
        <v>0</v>
      </c>
      <c r="I130" s="6"/>
    </row>
    <row r="131" spans="2:9" x14ac:dyDescent="0.25">
      <c r="B131" s="11" t="s">
        <v>71</v>
      </c>
      <c r="C131" s="12">
        <v>9732</v>
      </c>
      <c r="D131" s="13" t="s">
        <v>146</v>
      </c>
      <c r="E131" s="11" t="s">
        <v>10</v>
      </c>
      <c r="F131" s="11">
        <f>2158+1000</f>
        <v>3158</v>
      </c>
      <c r="G131" s="15"/>
      <c r="H131" s="15">
        <f t="shared" si="1"/>
        <v>0</v>
      </c>
      <c r="I131" s="6"/>
    </row>
    <row r="132" spans="2:9" ht="21" x14ac:dyDescent="0.25">
      <c r="B132" s="11" t="s">
        <v>71</v>
      </c>
      <c r="C132" s="12">
        <v>15640</v>
      </c>
      <c r="D132" s="13" t="s">
        <v>147</v>
      </c>
      <c r="E132" s="11" t="s">
        <v>10</v>
      </c>
      <c r="F132" s="11">
        <v>12</v>
      </c>
      <c r="G132" s="15"/>
      <c r="H132" s="15">
        <f t="shared" ref="H132:H195" si="2">G132*F132</f>
        <v>0</v>
      </c>
      <c r="I132" s="6"/>
    </row>
    <row r="133" spans="2:9" ht="21" x14ac:dyDescent="0.25">
      <c r="B133" s="11" t="s">
        <v>71</v>
      </c>
      <c r="C133" s="12">
        <v>16218</v>
      </c>
      <c r="D133" s="13" t="s">
        <v>148</v>
      </c>
      <c r="E133" s="11" t="s">
        <v>10</v>
      </c>
      <c r="F133" s="11">
        <v>8</v>
      </c>
      <c r="G133" s="15"/>
      <c r="H133" s="15">
        <f t="shared" si="2"/>
        <v>0</v>
      </c>
      <c r="I133" s="6"/>
    </row>
    <row r="134" spans="2:9" x14ac:dyDescent="0.25">
      <c r="B134" s="11" t="s">
        <v>71</v>
      </c>
      <c r="C134" s="12">
        <v>13065</v>
      </c>
      <c r="D134" s="13" t="s">
        <v>149</v>
      </c>
      <c r="E134" s="11" t="s">
        <v>10</v>
      </c>
      <c r="F134" s="11">
        <v>415</v>
      </c>
      <c r="G134" s="15"/>
      <c r="H134" s="15">
        <f t="shared" si="2"/>
        <v>0</v>
      </c>
      <c r="I134" s="6"/>
    </row>
    <row r="135" spans="2:9" x14ac:dyDescent="0.25">
      <c r="B135" s="11" t="s">
        <v>71</v>
      </c>
      <c r="C135" s="12">
        <v>9741</v>
      </c>
      <c r="D135" s="13" t="s">
        <v>150</v>
      </c>
      <c r="E135" s="11" t="s">
        <v>10</v>
      </c>
      <c r="F135" s="11">
        <v>20</v>
      </c>
      <c r="G135" s="15"/>
      <c r="H135" s="15">
        <f t="shared" si="2"/>
        <v>0</v>
      </c>
      <c r="I135" s="6"/>
    </row>
    <row r="136" spans="2:9" x14ac:dyDescent="0.25">
      <c r="B136" s="11" t="s">
        <v>71</v>
      </c>
      <c r="C136" s="12">
        <v>9742</v>
      </c>
      <c r="D136" s="13" t="s">
        <v>151</v>
      </c>
      <c r="E136" s="11" t="s">
        <v>10</v>
      </c>
      <c r="F136" s="11">
        <v>60</v>
      </c>
      <c r="G136" s="15"/>
      <c r="H136" s="15">
        <f t="shared" si="2"/>
        <v>0</v>
      </c>
      <c r="I136" s="6"/>
    </row>
    <row r="137" spans="2:9" x14ac:dyDescent="0.25">
      <c r="B137" s="11" t="s">
        <v>71</v>
      </c>
      <c r="C137" s="12">
        <v>9743</v>
      </c>
      <c r="D137" s="13" t="s">
        <v>152</v>
      </c>
      <c r="E137" s="11" t="s">
        <v>10</v>
      </c>
      <c r="F137" s="11">
        <v>20</v>
      </c>
      <c r="G137" s="15"/>
      <c r="H137" s="15">
        <f t="shared" si="2"/>
        <v>0</v>
      </c>
      <c r="I137" s="6"/>
    </row>
    <row r="138" spans="2:9" x14ac:dyDescent="0.25">
      <c r="B138" s="11" t="s">
        <v>71</v>
      </c>
      <c r="C138" s="12">
        <v>15626</v>
      </c>
      <c r="D138" s="13" t="s">
        <v>153</v>
      </c>
      <c r="E138" s="11" t="s">
        <v>10</v>
      </c>
      <c r="F138" s="11">
        <v>1851</v>
      </c>
      <c r="G138" s="15"/>
      <c r="H138" s="15">
        <f t="shared" si="2"/>
        <v>0</v>
      </c>
      <c r="I138" s="6"/>
    </row>
    <row r="139" spans="2:9" x14ac:dyDescent="0.25">
      <c r="B139" s="11" t="s">
        <v>71</v>
      </c>
      <c r="C139" s="12">
        <v>13375</v>
      </c>
      <c r="D139" s="13" t="s">
        <v>154</v>
      </c>
      <c r="E139" s="11" t="s">
        <v>10</v>
      </c>
      <c r="F139" s="11">
        <v>176</v>
      </c>
      <c r="G139" s="15"/>
      <c r="H139" s="15">
        <f t="shared" si="2"/>
        <v>0</v>
      </c>
      <c r="I139" s="6"/>
    </row>
    <row r="140" spans="2:9" x14ac:dyDescent="0.25">
      <c r="B140" s="11" t="s">
        <v>71</v>
      </c>
      <c r="C140" s="12">
        <v>16727</v>
      </c>
      <c r="D140" s="13" t="s">
        <v>155</v>
      </c>
      <c r="E140" s="11" t="s">
        <v>10</v>
      </c>
      <c r="F140" s="11">
        <v>260</v>
      </c>
      <c r="G140" s="15"/>
      <c r="H140" s="15">
        <f t="shared" si="2"/>
        <v>0</v>
      </c>
      <c r="I140" s="6"/>
    </row>
    <row r="141" spans="2:9" x14ac:dyDescent="0.25">
      <c r="B141" s="11" t="s">
        <v>71</v>
      </c>
      <c r="C141" s="12">
        <v>13230</v>
      </c>
      <c r="D141" s="13" t="s">
        <v>156</v>
      </c>
      <c r="E141" s="11" t="s">
        <v>10</v>
      </c>
      <c r="F141" s="11">
        <v>50</v>
      </c>
      <c r="G141" s="15"/>
      <c r="H141" s="15">
        <f t="shared" si="2"/>
        <v>0</v>
      </c>
      <c r="I141" s="6"/>
    </row>
    <row r="142" spans="2:9" x14ac:dyDescent="0.25">
      <c r="B142" s="11" t="s">
        <v>71</v>
      </c>
      <c r="C142" s="12">
        <v>10138</v>
      </c>
      <c r="D142" s="13" t="s">
        <v>157</v>
      </c>
      <c r="E142" s="11" t="s">
        <v>10</v>
      </c>
      <c r="F142" s="11">
        <v>50</v>
      </c>
      <c r="G142" s="15"/>
      <c r="H142" s="15">
        <f t="shared" si="2"/>
        <v>0</v>
      </c>
      <c r="I142" s="6"/>
    </row>
    <row r="143" spans="2:9" ht="21" x14ac:dyDescent="0.25">
      <c r="B143" s="11" t="s">
        <v>71</v>
      </c>
      <c r="C143" s="12">
        <v>16718</v>
      </c>
      <c r="D143" s="13" t="s">
        <v>158</v>
      </c>
      <c r="E143" s="11" t="s">
        <v>10</v>
      </c>
      <c r="F143" s="11">
        <v>66</v>
      </c>
      <c r="G143" s="15"/>
      <c r="H143" s="15">
        <f t="shared" si="2"/>
        <v>0</v>
      </c>
      <c r="I143" s="6"/>
    </row>
    <row r="144" spans="2:9" x14ac:dyDescent="0.25">
      <c r="B144" s="11" t="s">
        <v>71</v>
      </c>
      <c r="C144" s="12">
        <v>9702</v>
      </c>
      <c r="D144" s="13" t="s">
        <v>159</v>
      </c>
      <c r="E144" s="11" t="s">
        <v>10</v>
      </c>
      <c r="F144" s="11">
        <v>4870</v>
      </c>
      <c r="G144" s="15"/>
      <c r="H144" s="15">
        <f t="shared" si="2"/>
        <v>0</v>
      </c>
      <c r="I144" s="6"/>
    </row>
    <row r="145" spans="2:9" x14ac:dyDescent="0.25">
      <c r="B145" s="11" t="s">
        <v>71</v>
      </c>
      <c r="C145" s="12">
        <v>13182</v>
      </c>
      <c r="D145" s="13" t="s">
        <v>160</v>
      </c>
      <c r="E145" s="11" t="s">
        <v>10</v>
      </c>
      <c r="F145" s="11">
        <v>166</v>
      </c>
      <c r="G145" s="15"/>
      <c r="H145" s="15">
        <f t="shared" si="2"/>
        <v>0</v>
      </c>
      <c r="I145" s="6"/>
    </row>
    <row r="146" spans="2:9" x14ac:dyDescent="0.25">
      <c r="B146" s="11" t="s">
        <v>71</v>
      </c>
      <c r="C146" s="12">
        <v>16673</v>
      </c>
      <c r="D146" s="13" t="s">
        <v>161</v>
      </c>
      <c r="E146" s="11" t="s">
        <v>10</v>
      </c>
      <c r="F146" s="11">
        <v>297</v>
      </c>
      <c r="G146" s="15"/>
      <c r="H146" s="15">
        <f t="shared" si="2"/>
        <v>0</v>
      </c>
      <c r="I146" s="6"/>
    </row>
    <row r="147" spans="2:9" x14ac:dyDescent="0.25">
      <c r="B147" s="11" t="s">
        <v>71</v>
      </c>
      <c r="C147" s="12">
        <v>13442</v>
      </c>
      <c r="D147" s="13" t="s">
        <v>162</v>
      </c>
      <c r="E147" s="11" t="s">
        <v>10</v>
      </c>
      <c r="F147" s="11">
        <v>10</v>
      </c>
      <c r="G147" s="15"/>
      <c r="H147" s="15">
        <f t="shared" si="2"/>
        <v>0</v>
      </c>
      <c r="I147" s="6"/>
    </row>
    <row r="148" spans="2:9" x14ac:dyDescent="0.25">
      <c r="B148" s="11" t="s">
        <v>71</v>
      </c>
      <c r="C148" s="12">
        <v>9857</v>
      </c>
      <c r="D148" s="13" t="s">
        <v>163</v>
      </c>
      <c r="E148" s="11" t="s">
        <v>10</v>
      </c>
      <c r="F148" s="11">
        <v>15</v>
      </c>
      <c r="G148" s="15"/>
      <c r="H148" s="15">
        <f t="shared" si="2"/>
        <v>0</v>
      </c>
      <c r="I148" s="6"/>
    </row>
    <row r="149" spans="2:9" x14ac:dyDescent="0.25">
      <c r="B149" s="11" t="s">
        <v>71</v>
      </c>
      <c r="C149" s="12">
        <v>13169</v>
      </c>
      <c r="D149" s="13" t="s">
        <v>164</v>
      </c>
      <c r="E149" s="11" t="s">
        <v>10</v>
      </c>
      <c r="F149" s="11">
        <v>30</v>
      </c>
      <c r="G149" s="15"/>
      <c r="H149" s="15">
        <f t="shared" si="2"/>
        <v>0</v>
      </c>
      <c r="I149" s="6"/>
    </row>
    <row r="150" spans="2:9" x14ac:dyDescent="0.25">
      <c r="B150" s="11" t="s">
        <v>71</v>
      </c>
      <c r="C150" s="12">
        <v>9677</v>
      </c>
      <c r="D150" s="13" t="s">
        <v>165</v>
      </c>
      <c r="E150" s="11" t="s">
        <v>10</v>
      </c>
      <c r="F150" s="11">
        <v>897</v>
      </c>
      <c r="G150" s="15"/>
      <c r="H150" s="15">
        <f t="shared" si="2"/>
        <v>0</v>
      </c>
      <c r="I150" s="6"/>
    </row>
    <row r="151" spans="2:9" x14ac:dyDescent="0.25">
      <c r="B151" s="11" t="s">
        <v>71</v>
      </c>
      <c r="C151" s="12">
        <v>14917</v>
      </c>
      <c r="D151" s="13" t="s">
        <v>166</v>
      </c>
      <c r="E151" s="11" t="s">
        <v>10</v>
      </c>
      <c r="F151" s="11">
        <v>76</v>
      </c>
      <c r="G151" s="15"/>
      <c r="H151" s="15">
        <f t="shared" si="2"/>
        <v>0</v>
      </c>
      <c r="I151" s="6"/>
    </row>
    <row r="152" spans="2:9" x14ac:dyDescent="0.25">
      <c r="B152" s="11" t="s">
        <v>71</v>
      </c>
      <c r="C152" s="12">
        <v>16929</v>
      </c>
      <c r="D152" s="13" t="s">
        <v>167</v>
      </c>
      <c r="E152" s="11" t="s">
        <v>10</v>
      </c>
      <c r="F152" s="11">
        <v>60</v>
      </c>
      <c r="G152" s="15"/>
      <c r="H152" s="15">
        <f t="shared" si="2"/>
        <v>0</v>
      </c>
      <c r="I152" s="6"/>
    </row>
    <row r="153" spans="2:9" x14ac:dyDescent="0.25">
      <c r="B153" s="11" t="s">
        <v>71</v>
      </c>
      <c r="C153" s="12">
        <v>10494</v>
      </c>
      <c r="D153" s="13" t="s">
        <v>168</v>
      </c>
      <c r="E153" s="11" t="s">
        <v>10</v>
      </c>
      <c r="F153" s="11">
        <v>30</v>
      </c>
      <c r="G153" s="15"/>
      <c r="H153" s="15">
        <f t="shared" si="2"/>
        <v>0</v>
      </c>
      <c r="I153" s="6"/>
    </row>
    <row r="154" spans="2:9" x14ac:dyDescent="0.25">
      <c r="B154" s="11" t="s">
        <v>71</v>
      </c>
      <c r="C154" s="12">
        <v>16675</v>
      </c>
      <c r="D154" s="13" t="s">
        <v>169</v>
      </c>
      <c r="E154" s="11" t="s">
        <v>10</v>
      </c>
      <c r="F154" s="11">
        <v>231</v>
      </c>
      <c r="G154" s="15"/>
      <c r="H154" s="15">
        <f t="shared" si="2"/>
        <v>0</v>
      </c>
      <c r="I154" s="6"/>
    </row>
    <row r="155" spans="2:9" x14ac:dyDescent="0.25">
      <c r="B155" s="11" t="s">
        <v>71</v>
      </c>
      <c r="C155" s="12">
        <v>9675</v>
      </c>
      <c r="D155" s="13" t="s">
        <v>170</v>
      </c>
      <c r="E155" s="11" t="s">
        <v>10</v>
      </c>
      <c r="F155" s="11">
        <v>1872</v>
      </c>
      <c r="G155" s="15"/>
      <c r="H155" s="15">
        <f t="shared" si="2"/>
        <v>0</v>
      </c>
      <c r="I155" s="6"/>
    </row>
    <row r="156" spans="2:9" x14ac:dyDescent="0.25">
      <c r="B156" s="11" t="s">
        <v>71</v>
      </c>
      <c r="C156" s="12">
        <v>16674</v>
      </c>
      <c r="D156" s="13" t="s">
        <v>171</v>
      </c>
      <c r="E156" s="11" t="s">
        <v>10</v>
      </c>
      <c r="F156" s="11">
        <v>196</v>
      </c>
      <c r="G156" s="15"/>
      <c r="H156" s="15">
        <f t="shared" si="2"/>
        <v>0</v>
      </c>
      <c r="I156" s="6"/>
    </row>
    <row r="157" spans="2:9" x14ac:dyDescent="0.25">
      <c r="B157" s="11" t="s">
        <v>71</v>
      </c>
      <c r="C157" s="12">
        <v>10503</v>
      </c>
      <c r="D157" s="13" t="s">
        <v>172</v>
      </c>
      <c r="E157" s="11" t="s">
        <v>10</v>
      </c>
      <c r="F157" s="11">
        <v>4</v>
      </c>
      <c r="G157" s="15"/>
      <c r="H157" s="15">
        <f t="shared" si="2"/>
        <v>0</v>
      </c>
      <c r="I157" s="6"/>
    </row>
    <row r="158" spans="2:9" ht="21" x14ac:dyDescent="0.25">
      <c r="B158" s="11" t="s">
        <v>71</v>
      </c>
      <c r="C158" s="12">
        <v>16067</v>
      </c>
      <c r="D158" s="13" t="s">
        <v>173</v>
      </c>
      <c r="E158" s="11" t="s">
        <v>10</v>
      </c>
      <c r="F158" s="11">
        <v>3</v>
      </c>
      <c r="G158" s="15"/>
      <c r="H158" s="15">
        <f t="shared" si="2"/>
        <v>0</v>
      </c>
      <c r="I158" s="6"/>
    </row>
    <row r="159" spans="2:9" x14ac:dyDescent="0.25">
      <c r="B159" s="11" t="s">
        <v>71</v>
      </c>
      <c r="C159" s="12">
        <v>15170</v>
      </c>
      <c r="D159" s="13" t="s">
        <v>174</v>
      </c>
      <c r="E159" s="11" t="s">
        <v>10</v>
      </c>
      <c r="F159" s="11">
        <v>18</v>
      </c>
      <c r="G159" s="15"/>
      <c r="H159" s="15">
        <f t="shared" si="2"/>
        <v>0</v>
      </c>
      <c r="I159" s="6"/>
    </row>
    <row r="160" spans="2:9" x14ac:dyDescent="0.25">
      <c r="B160" s="11" t="s">
        <v>71</v>
      </c>
      <c r="C160" s="12">
        <v>9789</v>
      </c>
      <c r="D160" s="13" t="s">
        <v>175</v>
      </c>
      <c r="E160" s="11" t="s">
        <v>10</v>
      </c>
      <c r="F160" s="11">
        <v>1588</v>
      </c>
      <c r="G160" s="15"/>
      <c r="H160" s="15">
        <f t="shared" si="2"/>
        <v>0</v>
      </c>
      <c r="I160" s="6"/>
    </row>
    <row r="161" spans="2:9" x14ac:dyDescent="0.25">
      <c r="B161" s="11" t="s">
        <v>71</v>
      </c>
      <c r="C161" s="12">
        <v>15356</v>
      </c>
      <c r="D161" s="13" t="s">
        <v>176</v>
      </c>
      <c r="E161" s="11" t="s">
        <v>10</v>
      </c>
      <c r="F161" s="11">
        <v>200</v>
      </c>
      <c r="G161" s="15"/>
      <c r="H161" s="15">
        <f t="shared" si="2"/>
        <v>0</v>
      </c>
      <c r="I161" s="6"/>
    </row>
    <row r="162" spans="2:9" x14ac:dyDescent="0.25">
      <c r="B162" s="11" t="s">
        <v>71</v>
      </c>
      <c r="C162" s="12">
        <v>15840</v>
      </c>
      <c r="D162" s="13" t="s">
        <v>177</v>
      </c>
      <c r="E162" s="11" t="s">
        <v>10</v>
      </c>
      <c r="F162" s="11">
        <v>153</v>
      </c>
      <c r="G162" s="15"/>
      <c r="H162" s="15">
        <f t="shared" si="2"/>
        <v>0</v>
      </c>
      <c r="I162" s="6"/>
    </row>
    <row r="163" spans="2:9" x14ac:dyDescent="0.25">
      <c r="B163" s="11" t="s">
        <v>71</v>
      </c>
      <c r="C163" s="12">
        <v>9800</v>
      </c>
      <c r="D163" s="13" t="s">
        <v>178</v>
      </c>
      <c r="E163" s="11" t="s">
        <v>10</v>
      </c>
      <c r="F163" s="11">
        <v>477</v>
      </c>
      <c r="G163" s="15"/>
      <c r="H163" s="15">
        <f t="shared" si="2"/>
        <v>0</v>
      </c>
      <c r="I163" s="6"/>
    </row>
    <row r="164" spans="2:9" x14ac:dyDescent="0.25">
      <c r="B164" s="11" t="s">
        <v>179</v>
      </c>
      <c r="C164" s="12">
        <v>15255</v>
      </c>
      <c r="D164" s="13" t="s">
        <v>180</v>
      </c>
      <c r="E164" s="11" t="s">
        <v>10</v>
      </c>
      <c r="F164" s="11">
        <v>218</v>
      </c>
      <c r="G164" s="15"/>
      <c r="H164" s="15">
        <f t="shared" si="2"/>
        <v>0</v>
      </c>
      <c r="I164" s="6"/>
    </row>
    <row r="165" spans="2:9" x14ac:dyDescent="0.25">
      <c r="B165" s="11" t="s">
        <v>179</v>
      </c>
      <c r="C165" s="12">
        <v>13055</v>
      </c>
      <c r="D165" s="13" t="s">
        <v>181</v>
      </c>
      <c r="E165" s="11" t="s">
        <v>10</v>
      </c>
      <c r="F165" s="11">
        <v>935</v>
      </c>
      <c r="G165" s="15"/>
      <c r="H165" s="15">
        <f t="shared" si="2"/>
        <v>0</v>
      </c>
      <c r="I165" s="6"/>
    </row>
    <row r="166" spans="2:9" x14ac:dyDescent="0.25">
      <c r="B166" s="11" t="s">
        <v>179</v>
      </c>
      <c r="C166" s="12">
        <v>10564</v>
      </c>
      <c r="D166" s="13" t="s">
        <v>182</v>
      </c>
      <c r="E166" s="11" t="s">
        <v>10</v>
      </c>
      <c r="F166" s="11">
        <v>6</v>
      </c>
      <c r="G166" s="15"/>
      <c r="H166" s="15">
        <f t="shared" si="2"/>
        <v>0</v>
      </c>
      <c r="I166" s="6"/>
    </row>
    <row r="167" spans="2:9" x14ac:dyDescent="0.25">
      <c r="B167" s="11" t="s">
        <v>179</v>
      </c>
      <c r="C167" s="12">
        <v>13520</v>
      </c>
      <c r="D167" s="13" t="s">
        <v>183</v>
      </c>
      <c r="E167" s="11" t="s">
        <v>10</v>
      </c>
      <c r="F167" s="11">
        <v>33</v>
      </c>
      <c r="G167" s="15"/>
      <c r="H167" s="15">
        <f t="shared" si="2"/>
        <v>0</v>
      </c>
      <c r="I167" s="6"/>
    </row>
    <row r="168" spans="2:9" x14ac:dyDescent="0.25">
      <c r="B168" s="11" t="s">
        <v>179</v>
      </c>
      <c r="C168" s="12">
        <v>10566</v>
      </c>
      <c r="D168" s="13" t="s">
        <v>184</v>
      </c>
      <c r="E168" s="11" t="s">
        <v>10</v>
      </c>
      <c r="F168" s="11">
        <f>56+814</f>
        <v>870</v>
      </c>
      <c r="G168" s="15"/>
      <c r="H168" s="15">
        <f t="shared" si="2"/>
        <v>0</v>
      </c>
      <c r="I168" s="6"/>
    </row>
    <row r="169" spans="2:9" x14ac:dyDescent="0.25">
      <c r="B169" s="11" t="s">
        <v>179</v>
      </c>
      <c r="C169" s="12">
        <v>17575</v>
      </c>
      <c r="D169" s="13" t="s">
        <v>185</v>
      </c>
      <c r="E169" s="11" t="s">
        <v>10</v>
      </c>
      <c r="F169" s="11">
        <v>10</v>
      </c>
      <c r="G169" s="15"/>
      <c r="H169" s="15">
        <f t="shared" si="2"/>
        <v>0</v>
      </c>
      <c r="I169" s="6"/>
    </row>
    <row r="170" spans="2:9" x14ac:dyDescent="0.25">
      <c r="B170" s="11" t="s">
        <v>179</v>
      </c>
      <c r="C170" s="12">
        <v>13447</v>
      </c>
      <c r="D170" s="13" t="s">
        <v>186</v>
      </c>
      <c r="E170" s="11" t="s">
        <v>10</v>
      </c>
      <c r="F170" s="11">
        <v>60</v>
      </c>
      <c r="G170" s="15"/>
      <c r="H170" s="15">
        <f t="shared" si="2"/>
        <v>0</v>
      </c>
      <c r="I170" s="6"/>
    </row>
    <row r="171" spans="2:9" x14ac:dyDescent="0.25">
      <c r="B171" s="11" t="s">
        <v>179</v>
      </c>
      <c r="C171" s="12">
        <v>13445</v>
      </c>
      <c r="D171" s="13" t="s">
        <v>187</v>
      </c>
      <c r="E171" s="11" t="s">
        <v>10</v>
      </c>
      <c r="F171" s="11">
        <v>15</v>
      </c>
      <c r="G171" s="15"/>
      <c r="H171" s="15">
        <f t="shared" si="2"/>
        <v>0</v>
      </c>
      <c r="I171" s="6"/>
    </row>
    <row r="172" spans="2:9" x14ac:dyDescent="0.25">
      <c r="B172" s="11" t="s">
        <v>179</v>
      </c>
      <c r="C172" s="12">
        <v>13446</v>
      </c>
      <c r="D172" s="13" t="s">
        <v>188</v>
      </c>
      <c r="E172" s="11" t="s">
        <v>10</v>
      </c>
      <c r="F172" s="11">
        <v>10</v>
      </c>
      <c r="G172" s="15"/>
      <c r="H172" s="15">
        <f t="shared" si="2"/>
        <v>0</v>
      </c>
      <c r="I172" s="6"/>
    </row>
    <row r="173" spans="2:9" x14ac:dyDescent="0.25">
      <c r="B173" s="11" t="s">
        <v>179</v>
      </c>
      <c r="C173" s="12">
        <v>10944</v>
      </c>
      <c r="D173" s="13" t="s">
        <v>189</v>
      </c>
      <c r="E173" s="11" t="s">
        <v>10</v>
      </c>
      <c r="F173" s="11">
        <v>10</v>
      </c>
      <c r="G173" s="15"/>
      <c r="H173" s="15">
        <f t="shared" si="2"/>
        <v>0</v>
      </c>
      <c r="I173" s="6"/>
    </row>
    <row r="174" spans="2:9" x14ac:dyDescent="0.25">
      <c r="B174" s="11" t="s">
        <v>179</v>
      </c>
      <c r="C174" s="12">
        <v>10249</v>
      </c>
      <c r="D174" s="13" t="s">
        <v>190</v>
      </c>
      <c r="E174" s="11" t="s">
        <v>10</v>
      </c>
      <c r="F174" s="11">
        <v>150</v>
      </c>
      <c r="G174" s="15"/>
      <c r="H174" s="15">
        <f t="shared" si="2"/>
        <v>0</v>
      </c>
      <c r="I174" s="6"/>
    </row>
    <row r="175" spans="2:9" x14ac:dyDescent="0.25">
      <c r="B175" s="11" t="s">
        <v>179</v>
      </c>
      <c r="C175" s="12">
        <v>10254</v>
      </c>
      <c r="D175" s="13" t="s">
        <v>191</v>
      </c>
      <c r="E175" s="11" t="s">
        <v>10</v>
      </c>
      <c r="F175" s="11">
        <v>50</v>
      </c>
      <c r="G175" s="15"/>
      <c r="H175" s="15">
        <f t="shared" si="2"/>
        <v>0</v>
      </c>
      <c r="I175" s="6"/>
    </row>
    <row r="176" spans="2:9" x14ac:dyDescent="0.25">
      <c r="B176" s="11" t="s">
        <v>179</v>
      </c>
      <c r="C176" s="12">
        <v>9715</v>
      </c>
      <c r="D176" s="13" t="s">
        <v>192</v>
      </c>
      <c r="E176" s="11" t="s">
        <v>10</v>
      </c>
      <c r="F176" s="11">
        <v>30</v>
      </c>
      <c r="G176" s="15"/>
      <c r="H176" s="15">
        <f t="shared" si="2"/>
        <v>0</v>
      </c>
      <c r="I176" s="6"/>
    </row>
    <row r="177" spans="2:9" x14ac:dyDescent="0.25">
      <c r="B177" s="11" t="s">
        <v>179</v>
      </c>
      <c r="C177" s="12">
        <v>10577</v>
      </c>
      <c r="D177" s="13" t="s">
        <v>193</v>
      </c>
      <c r="E177" s="11" t="s">
        <v>10</v>
      </c>
      <c r="F177" s="11">
        <v>20</v>
      </c>
      <c r="G177" s="15"/>
      <c r="H177" s="15">
        <f t="shared" si="2"/>
        <v>0</v>
      </c>
      <c r="I177" s="6"/>
    </row>
    <row r="178" spans="2:9" x14ac:dyDescent="0.25">
      <c r="B178" s="11" t="s">
        <v>179</v>
      </c>
      <c r="C178" s="12">
        <v>10260</v>
      </c>
      <c r="D178" s="13" t="s">
        <v>194</v>
      </c>
      <c r="E178" s="11" t="s">
        <v>10</v>
      </c>
      <c r="F178" s="11">
        <v>900</v>
      </c>
      <c r="G178" s="15"/>
      <c r="H178" s="15">
        <f t="shared" si="2"/>
        <v>0</v>
      </c>
      <c r="I178" s="6"/>
    </row>
    <row r="179" spans="2:9" x14ac:dyDescent="0.25">
      <c r="B179" s="11" t="s">
        <v>179</v>
      </c>
      <c r="C179" s="12">
        <v>10583</v>
      </c>
      <c r="D179" s="13" t="s">
        <v>195</v>
      </c>
      <c r="E179" s="11" t="s">
        <v>10</v>
      </c>
      <c r="F179" s="11">
        <v>110</v>
      </c>
      <c r="G179" s="15"/>
      <c r="H179" s="15">
        <f t="shared" si="2"/>
        <v>0</v>
      </c>
      <c r="I179" s="6"/>
    </row>
    <row r="180" spans="2:9" x14ac:dyDescent="0.25">
      <c r="B180" s="11" t="s">
        <v>179</v>
      </c>
      <c r="C180" s="12">
        <v>10637</v>
      </c>
      <c r="D180" s="13" t="s">
        <v>196</v>
      </c>
      <c r="E180" s="11" t="s">
        <v>10</v>
      </c>
      <c r="F180" s="11">
        <v>30</v>
      </c>
      <c r="G180" s="15"/>
      <c r="H180" s="15">
        <f t="shared" si="2"/>
        <v>0</v>
      </c>
      <c r="I180" s="6"/>
    </row>
    <row r="181" spans="2:9" x14ac:dyDescent="0.25">
      <c r="B181" s="11" t="s">
        <v>179</v>
      </c>
      <c r="C181" s="12">
        <v>10270</v>
      </c>
      <c r="D181" s="13" t="s">
        <v>197</v>
      </c>
      <c r="E181" s="11" t="s">
        <v>10</v>
      </c>
      <c r="F181" s="11">
        <v>800</v>
      </c>
      <c r="G181" s="15"/>
      <c r="H181" s="15">
        <f t="shared" si="2"/>
        <v>0</v>
      </c>
      <c r="I181" s="6"/>
    </row>
    <row r="182" spans="2:9" x14ac:dyDescent="0.25">
      <c r="B182" s="11" t="s">
        <v>179</v>
      </c>
      <c r="C182" s="12">
        <v>10275</v>
      </c>
      <c r="D182" s="13" t="s">
        <v>198</v>
      </c>
      <c r="E182" s="11" t="s">
        <v>10</v>
      </c>
      <c r="F182" s="11">
        <v>20</v>
      </c>
      <c r="G182" s="15"/>
      <c r="H182" s="15">
        <f t="shared" si="2"/>
        <v>0</v>
      </c>
      <c r="I182" s="6"/>
    </row>
    <row r="183" spans="2:9" x14ac:dyDescent="0.25">
      <c r="B183" s="11" t="s">
        <v>179</v>
      </c>
      <c r="C183" s="12">
        <v>10280</v>
      </c>
      <c r="D183" s="13" t="s">
        <v>199</v>
      </c>
      <c r="E183" s="11" t="s">
        <v>10</v>
      </c>
      <c r="F183" s="11">
        <v>500</v>
      </c>
      <c r="G183" s="15"/>
      <c r="H183" s="15">
        <f t="shared" si="2"/>
        <v>0</v>
      </c>
      <c r="I183" s="6"/>
    </row>
    <row r="184" spans="2:9" x14ac:dyDescent="0.25">
      <c r="B184" s="11" t="s">
        <v>179</v>
      </c>
      <c r="C184" s="12">
        <v>10290</v>
      </c>
      <c r="D184" s="13" t="s">
        <v>200</v>
      </c>
      <c r="E184" s="11" t="s">
        <v>10</v>
      </c>
      <c r="F184" s="11">
        <v>150</v>
      </c>
      <c r="G184" s="15"/>
      <c r="H184" s="15">
        <f t="shared" si="2"/>
        <v>0</v>
      </c>
      <c r="I184" s="6"/>
    </row>
    <row r="185" spans="2:9" x14ac:dyDescent="0.25">
      <c r="B185" s="11" t="s">
        <v>179</v>
      </c>
      <c r="C185" s="12">
        <v>10299</v>
      </c>
      <c r="D185" s="13" t="s">
        <v>201</v>
      </c>
      <c r="E185" s="11" t="s">
        <v>10</v>
      </c>
      <c r="F185" s="11">
        <v>150</v>
      </c>
      <c r="G185" s="15"/>
      <c r="H185" s="15">
        <f t="shared" si="2"/>
        <v>0</v>
      </c>
      <c r="I185" s="6"/>
    </row>
    <row r="186" spans="2:9" x14ac:dyDescent="0.25">
      <c r="B186" s="11" t="s">
        <v>179</v>
      </c>
      <c r="C186" s="12">
        <v>9714</v>
      </c>
      <c r="D186" s="13" t="s">
        <v>202</v>
      </c>
      <c r="E186" s="11" t="s">
        <v>10</v>
      </c>
      <c r="F186" s="11">
        <v>50</v>
      </c>
      <c r="G186" s="15"/>
      <c r="H186" s="15">
        <f t="shared" si="2"/>
        <v>0</v>
      </c>
      <c r="I186" s="6"/>
    </row>
    <row r="187" spans="2:9" x14ac:dyDescent="0.25">
      <c r="B187" s="11" t="s">
        <v>179</v>
      </c>
      <c r="C187" s="12">
        <v>10319</v>
      </c>
      <c r="D187" s="13" t="s">
        <v>203</v>
      </c>
      <c r="E187" s="11" t="s">
        <v>10</v>
      </c>
      <c r="F187" s="11">
        <v>50</v>
      </c>
      <c r="G187" s="15"/>
      <c r="H187" s="15">
        <f t="shared" si="2"/>
        <v>0</v>
      </c>
      <c r="I187" s="6"/>
    </row>
    <row r="188" spans="2:9" x14ac:dyDescent="0.25">
      <c r="B188" s="11" t="s">
        <v>179</v>
      </c>
      <c r="C188" s="12">
        <v>15191</v>
      </c>
      <c r="D188" s="13" t="s">
        <v>204</v>
      </c>
      <c r="E188" s="11" t="s">
        <v>10</v>
      </c>
      <c r="F188" s="11">
        <v>120</v>
      </c>
      <c r="G188" s="15"/>
      <c r="H188" s="15">
        <f t="shared" si="2"/>
        <v>0</v>
      </c>
      <c r="I188" s="6"/>
    </row>
    <row r="189" spans="2:9" x14ac:dyDescent="0.25">
      <c r="B189" s="11" t="s">
        <v>179</v>
      </c>
      <c r="C189" s="12">
        <v>10570</v>
      </c>
      <c r="D189" s="13" t="s">
        <v>205</v>
      </c>
      <c r="E189" s="11" t="s">
        <v>10</v>
      </c>
      <c r="F189" s="11">
        <v>20</v>
      </c>
      <c r="G189" s="15"/>
      <c r="H189" s="15">
        <f t="shared" si="2"/>
        <v>0</v>
      </c>
      <c r="I189" s="6"/>
    </row>
    <row r="190" spans="2:9" x14ac:dyDescent="0.25">
      <c r="B190" s="11" t="s">
        <v>179</v>
      </c>
      <c r="C190" s="12">
        <v>15435</v>
      </c>
      <c r="D190" s="13" t="s">
        <v>206</v>
      </c>
      <c r="E190" s="11" t="s">
        <v>10</v>
      </c>
      <c r="F190" s="11">
        <v>20</v>
      </c>
      <c r="G190" s="15"/>
      <c r="H190" s="15">
        <f t="shared" si="2"/>
        <v>0</v>
      </c>
      <c r="I190" s="6"/>
    </row>
    <row r="191" spans="2:9" x14ac:dyDescent="0.25">
      <c r="B191" s="11" t="s">
        <v>179</v>
      </c>
      <c r="C191" s="12">
        <v>10578</v>
      </c>
      <c r="D191" s="13" t="s">
        <v>207</v>
      </c>
      <c r="E191" s="11" t="s">
        <v>10</v>
      </c>
      <c r="F191" s="11">
        <v>20</v>
      </c>
      <c r="G191" s="15"/>
      <c r="H191" s="15">
        <f t="shared" si="2"/>
        <v>0</v>
      </c>
      <c r="I191" s="6"/>
    </row>
    <row r="192" spans="2:9" x14ac:dyDescent="0.25">
      <c r="B192" s="11" t="s">
        <v>179</v>
      </c>
      <c r="C192" s="12">
        <v>10581</v>
      </c>
      <c r="D192" s="13" t="s">
        <v>208</v>
      </c>
      <c r="E192" s="11" t="s">
        <v>10</v>
      </c>
      <c r="F192" s="11">
        <v>20</v>
      </c>
      <c r="G192" s="15"/>
      <c r="H192" s="15">
        <f t="shared" si="2"/>
        <v>0</v>
      </c>
      <c r="I192" s="6"/>
    </row>
    <row r="193" spans="2:9" x14ac:dyDescent="0.25">
      <c r="B193" s="11" t="s">
        <v>179</v>
      </c>
      <c r="C193" s="12">
        <v>10585</v>
      </c>
      <c r="D193" s="13" t="s">
        <v>209</v>
      </c>
      <c r="E193" s="11" t="s">
        <v>10</v>
      </c>
      <c r="F193" s="11">
        <v>10</v>
      </c>
      <c r="G193" s="15"/>
      <c r="H193" s="15">
        <f t="shared" si="2"/>
        <v>0</v>
      </c>
      <c r="I193" s="6"/>
    </row>
    <row r="194" spans="2:9" x14ac:dyDescent="0.25">
      <c r="B194" s="11" t="s">
        <v>179</v>
      </c>
      <c r="C194" s="12">
        <v>10106</v>
      </c>
      <c r="D194" s="13" t="s">
        <v>210</v>
      </c>
      <c r="E194" s="11" t="s">
        <v>10</v>
      </c>
      <c r="F194" s="11">
        <v>20</v>
      </c>
      <c r="G194" s="15"/>
      <c r="H194" s="15">
        <f t="shared" si="2"/>
        <v>0</v>
      </c>
      <c r="I194" s="6"/>
    </row>
    <row r="195" spans="2:9" x14ac:dyDescent="0.25">
      <c r="B195" s="11" t="s">
        <v>179</v>
      </c>
      <c r="C195" s="12">
        <v>15190</v>
      </c>
      <c r="D195" s="13" t="s">
        <v>211</v>
      </c>
      <c r="E195" s="11" t="s">
        <v>10</v>
      </c>
      <c r="F195" s="11">
        <v>550</v>
      </c>
      <c r="G195" s="15"/>
      <c r="H195" s="15">
        <f t="shared" si="2"/>
        <v>0</v>
      </c>
      <c r="I195" s="6"/>
    </row>
    <row r="196" spans="2:9" x14ac:dyDescent="0.25">
      <c r="B196" s="11" t="s">
        <v>179</v>
      </c>
      <c r="C196" s="12">
        <v>10093</v>
      </c>
      <c r="D196" s="13" t="s">
        <v>212</v>
      </c>
      <c r="E196" s="11" t="s">
        <v>10</v>
      </c>
      <c r="F196" s="11">
        <v>350</v>
      </c>
      <c r="G196" s="15"/>
      <c r="H196" s="15">
        <f t="shared" ref="H196:H230" si="3">G196*F196</f>
        <v>0</v>
      </c>
      <c r="I196" s="6"/>
    </row>
    <row r="197" spans="2:9" x14ac:dyDescent="0.25">
      <c r="B197" s="11" t="s">
        <v>179</v>
      </c>
      <c r="C197" s="12">
        <v>10094</v>
      </c>
      <c r="D197" s="13" t="s">
        <v>213</v>
      </c>
      <c r="E197" s="11" t="s">
        <v>10</v>
      </c>
      <c r="F197" s="11">
        <v>650</v>
      </c>
      <c r="G197" s="15"/>
      <c r="H197" s="15">
        <f t="shared" si="3"/>
        <v>0</v>
      </c>
      <c r="I197" s="6"/>
    </row>
    <row r="198" spans="2:9" x14ac:dyDescent="0.25">
      <c r="B198" s="11" t="s">
        <v>179</v>
      </c>
      <c r="C198" s="12">
        <v>10085</v>
      </c>
      <c r="D198" s="13" t="s">
        <v>214</v>
      </c>
      <c r="E198" s="11" t="s">
        <v>10</v>
      </c>
      <c r="F198" s="11">
        <v>50</v>
      </c>
      <c r="G198" s="15"/>
      <c r="H198" s="15">
        <f t="shared" si="3"/>
        <v>0</v>
      </c>
      <c r="I198" s="6"/>
    </row>
    <row r="199" spans="2:9" x14ac:dyDescent="0.25">
      <c r="B199" s="11" t="s">
        <v>179</v>
      </c>
      <c r="C199" s="12">
        <v>10095</v>
      </c>
      <c r="D199" s="13" t="s">
        <v>215</v>
      </c>
      <c r="E199" s="11" t="s">
        <v>10</v>
      </c>
      <c r="F199" s="11">
        <v>668</v>
      </c>
      <c r="G199" s="15"/>
      <c r="H199" s="15">
        <f t="shared" si="3"/>
        <v>0</v>
      </c>
      <c r="I199" s="6"/>
    </row>
    <row r="200" spans="2:9" x14ac:dyDescent="0.25">
      <c r="B200" s="11" t="s">
        <v>179</v>
      </c>
      <c r="C200" s="12">
        <v>10096</v>
      </c>
      <c r="D200" s="13" t="s">
        <v>216</v>
      </c>
      <c r="E200" s="11" t="s">
        <v>10</v>
      </c>
      <c r="F200" s="11">
        <v>600</v>
      </c>
      <c r="G200" s="15"/>
      <c r="H200" s="15">
        <f t="shared" si="3"/>
        <v>0</v>
      </c>
      <c r="I200" s="6"/>
    </row>
    <row r="201" spans="2:9" x14ac:dyDescent="0.25">
      <c r="B201" s="11" t="s">
        <v>179</v>
      </c>
      <c r="C201" s="12">
        <v>10086</v>
      </c>
      <c r="D201" s="13" t="s">
        <v>217</v>
      </c>
      <c r="E201" s="11" t="s">
        <v>10</v>
      </c>
      <c r="F201" s="11">
        <v>100</v>
      </c>
      <c r="G201" s="15"/>
      <c r="H201" s="15">
        <f t="shared" si="3"/>
        <v>0</v>
      </c>
      <c r="I201" s="6"/>
    </row>
    <row r="202" spans="2:9" x14ac:dyDescent="0.25">
      <c r="B202" s="11" t="s">
        <v>179</v>
      </c>
      <c r="C202" s="12">
        <v>10097</v>
      </c>
      <c r="D202" s="13" t="s">
        <v>218</v>
      </c>
      <c r="E202" s="11" t="s">
        <v>10</v>
      </c>
      <c r="F202" s="11">
        <v>360</v>
      </c>
      <c r="G202" s="15"/>
      <c r="H202" s="15">
        <f t="shared" si="3"/>
        <v>0</v>
      </c>
      <c r="I202" s="6"/>
    </row>
    <row r="203" spans="2:9" x14ac:dyDescent="0.25">
      <c r="B203" s="11" t="s">
        <v>179</v>
      </c>
      <c r="C203" s="12">
        <v>10087</v>
      </c>
      <c r="D203" s="13" t="s">
        <v>219</v>
      </c>
      <c r="E203" s="11" t="s">
        <v>10</v>
      </c>
      <c r="F203" s="11">
        <v>100</v>
      </c>
      <c r="G203" s="15"/>
      <c r="H203" s="15">
        <f t="shared" si="3"/>
        <v>0</v>
      </c>
      <c r="I203" s="6"/>
    </row>
    <row r="204" spans="2:9" x14ac:dyDescent="0.25">
      <c r="B204" s="11" t="s">
        <v>179</v>
      </c>
      <c r="C204" s="12">
        <v>10088</v>
      </c>
      <c r="D204" s="13" t="s">
        <v>220</v>
      </c>
      <c r="E204" s="11" t="s">
        <v>10</v>
      </c>
      <c r="F204" s="11">
        <v>500</v>
      </c>
      <c r="G204" s="15"/>
      <c r="H204" s="15">
        <f t="shared" si="3"/>
        <v>0</v>
      </c>
      <c r="I204" s="6"/>
    </row>
    <row r="205" spans="2:9" x14ac:dyDescent="0.25">
      <c r="B205" s="11" t="s">
        <v>179</v>
      </c>
      <c r="C205" s="12">
        <v>15189</v>
      </c>
      <c r="D205" s="13" t="s">
        <v>221</v>
      </c>
      <c r="E205" s="11" t="s">
        <v>10</v>
      </c>
      <c r="F205" s="11">
        <v>500</v>
      </c>
      <c r="G205" s="15"/>
      <c r="H205" s="15">
        <f t="shared" si="3"/>
        <v>0</v>
      </c>
      <c r="I205" s="6"/>
    </row>
    <row r="206" spans="2:9" x14ac:dyDescent="0.25">
      <c r="B206" s="11" t="s">
        <v>179</v>
      </c>
      <c r="C206" s="12">
        <v>10090</v>
      </c>
      <c r="D206" s="13" t="s">
        <v>222</v>
      </c>
      <c r="E206" s="11" t="s">
        <v>10</v>
      </c>
      <c r="F206" s="11">
        <v>180</v>
      </c>
      <c r="G206" s="15"/>
      <c r="H206" s="15">
        <f t="shared" si="3"/>
        <v>0</v>
      </c>
      <c r="I206" s="6"/>
    </row>
    <row r="207" spans="2:9" x14ac:dyDescent="0.25">
      <c r="B207" s="11" t="s">
        <v>179</v>
      </c>
      <c r="C207" s="12">
        <v>10099</v>
      </c>
      <c r="D207" s="13" t="s">
        <v>223</v>
      </c>
      <c r="E207" s="11" t="s">
        <v>10</v>
      </c>
      <c r="F207" s="11">
        <v>30</v>
      </c>
      <c r="G207" s="15"/>
      <c r="H207" s="15">
        <f t="shared" si="3"/>
        <v>0</v>
      </c>
      <c r="I207" s="6"/>
    </row>
    <row r="208" spans="2:9" x14ac:dyDescent="0.25">
      <c r="B208" s="11" t="s">
        <v>179</v>
      </c>
      <c r="C208" s="12">
        <v>10091</v>
      </c>
      <c r="D208" s="13" t="s">
        <v>224</v>
      </c>
      <c r="E208" s="11" t="s">
        <v>10</v>
      </c>
      <c r="F208" s="11">
        <v>260</v>
      </c>
      <c r="G208" s="15"/>
      <c r="H208" s="15">
        <f t="shared" si="3"/>
        <v>0</v>
      </c>
      <c r="I208" s="6"/>
    </row>
    <row r="209" spans="2:9" x14ac:dyDescent="0.25">
      <c r="B209" s="11" t="s">
        <v>179</v>
      </c>
      <c r="C209" s="12">
        <v>10325</v>
      </c>
      <c r="D209" s="13" t="s">
        <v>225</v>
      </c>
      <c r="E209" s="11" t="s">
        <v>10</v>
      </c>
      <c r="F209" s="11">
        <v>60</v>
      </c>
      <c r="G209" s="15"/>
      <c r="H209" s="15">
        <f t="shared" si="3"/>
        <v>0</v>
      </c>
      <c r="I209" s="6"/>
    </row>
    <row r="210" spans="2:9" x14ac:dyDescent="0.25">
      <c r="B210" s="11" t="s">
        <v>179</v>
      </c>
      <c r="C210" s="12">
        <v>15247</v>
      </c>
      <c r="D210" s="13" t="s">
        <v>226</v>
      </c>
      <c r="E210" s="11" t="s">
        <v>10</v>
      </c>
      <c r="F210" s="11">
        <v>50</v>
      </c>
      <c r="G210" s="15"/>
      <c r="H210" s="15">
        <f t="shared" si="3"/>
        <v>0</v>
      </c>
      <c r="I210" s="6"/>
    </row>
    <row r="211" spans="2:9" x14ac:dyDescent="0.25">
      <c r="B211" s="11" t="s">
        <v>179</v>
      </c>
      <c r="C211" s="12">
        <v>10125</v>
      </c>
      <c r="D211" s="13" t="s">
        <v>227</v>
      </c>
      <c r="E211" s="11" t="s">
        <v>10</v>
      </c>
      <c r="F211" s="11">
        <v>20</v>
      </c>
      <c r="G211" s="15"/>
      <c r="H211" s="15">
        <f t="shared" si="3"/>
        <v>0</v>
      </c>
      <c r="I211" s="6"/>
    </row>
    <row r="212" spans="2:9" x14ac:dyDescent="0.25">
      <c r="B212" s="11" t="s">
        <v>179</v>
      </c>
      <c r="C212" s="12">
        <v>10127</v>
      </c>
      <c r="D212" s="13" t="s">
        <v>228</v>
      </c>
      <c r="E212" s="11" t="s">
        <v>10</v>
      </c>
      <c r="F212" s="11">
        <v>20</v>
      </c>
      <c r="G212" s="15"/>
      <c r="H212" s="15">
        <f t="shared" si="3"/>
        <v>0</v>
      </c>
      <c r="I212" s="6"/>
    </row>
    <row r="213" spans="2:9" x14ac:dyDescent="0.25">
      <c r="B213" s="11" t="s">
        <v>179</v>
      </c>
      <c r="C213" s="12">
        <v>10128</v>
      </c>
      <c r="D213" s="13" t="s">
        <v>229</v>
      </c>
      <c r="E213" s="11" t="s">
        <v>10</v>
      </c>
      <c r="F213" s="11">
        <v>20</v>
      </c>
      <c r="G213" s="15"/>
      <c r="H213" s="15">
        <f t="shared" si="3"/>
        <v>0</v>
      </c>
      <c r="I213" s="6"/>
    </row>
    <row r="214" spans="2:9" x14ac:dyDescent="0.25">
      <c r="B214" s="11" t="s">
        <v>179</v>
      </c>
      <c r="C214" s="12">
        <v>10130</v>
      </c>
      <c r="D214" s="13" t="s">
        <v>230</v>
      </c>
      <c r="E214" s="11" t="s">
        <v>10</v>
      </c>
      <c r="F214" s="11">
        <v>20</v>
      </c>
      <c r="G214" s="15"/>
      <c r="H214" s="15">
        <f t="shared" si="3"/>
        <v>0</v>
      </c>
      <c r="I214" s="6"/>
    </row>
    <row r="215" spans="2:9" ht="21" x14ac:dyDescent="0.25">
      <c r="B215" s="11" t="s">
        <v>179</v>
      </c>
      <c r="C215" s="12">
        <v>17515</v>
      </c>
      <c r="D215" s="13" t="s">
        <v>231</v>
      </c>
      <c r="E215" s="11" t="s">
        <v>10</v>
      </c>
      <c r="F215" s="11">
        <v>496</v>
      </c>
      <c r="G215" s="15"/>
      <c r="H215" s="15">
        <f t="shared" si="3"/>
        <v>0</v>
      </c>
      <c r="I215" s="6"/>
    </row>
    <row r="216" spans="2:9" x14ac:dyDescent="0.25">
      <c r="B216" s="11" t="s">
        <v>179</v>
      </c>
      <c r="C216" s="12">
        <v>15262</v>
      </c>
      <c r="D216" s="13" t="s">
        <v>232</v>
      </c>
      <c r="E216" s="11" t="s">
        <v>10</v>
      </c>
      <c r="F216" s="11">
        <v>9</v>
      </c>
      <c r="G216" s="15"/>
      <c r="H216" s="15">
        <f t="shared" si="3"/>
        <v>0</v>
      </c>
      <c r="I216" s="6"/>
    </row>
    <row r="217" spans="2:9" x14ac:dyDescent="0.25">
      <c r="B217" s="11" t="s">
        <v>179</v>
      </c>
      <c r="C217" s="12">
        <v>10142</v>
      </c>
      <c r="D217" s="13" t="s">
        <v>233</v>
      </c>
      <c r="E217" s="11" t="s">
        <v>10</v>
      </c>
      <c r="F217" s="11">
        <v>128</v>
      </c>
      <c r="G217" s="15"/>
      <c r="H217" s="15">
        <f t="shared" si="3"/>
        <v>0</v>
      </c>
      <c r="I217" s="6"/>
    </row>
    <row r="218" spans="2:9" x14ac:dyDescent="0.25">
      <c r="B218" s="11" t="s">
        <v>179</v>
      </c>
      <c r="C218" s="12">
        <v>10394</v>
      </c>
      <c r="D218" s="13" t="s">
        <v>234</v>
      </c>
      <c r="E218" s="11" t="s">
        <v>10</v>
      </c>
      <c r="F218" s="11">
        <v>30</v>
      </c>
      <c r="G218" s="15"/>
      <c r="H218" s="15">
        <f t="shared" si="3"/>
        <v>0</v>
      </c>
      <c r="I218" s="6"/>
    </row>
    <row r="219" spans="2:9" x14ac:dyDescent="0.25">
      <c r="B219" s="11" t="s">
        <v>179</v>
      </c>
      <c r="C219" s="12">
        <v>16383</v>
      </c>
      <c r="D219" s="13" t="s">
        <v>235</v>
      </c>
      <c r="E219" s="11" t="s">
        <v>10</v>
      </c>
      <c r="F219" s="11">
        <v>20</v>
      </c>
      <c r="G219" s="15"/>
      <c r="H219" s="15">
        <f t="shared" si="3"/>
        <v>0</v>
      </c>
      <c r="I219" s="6"/>
    </row>
    <row r="220" spans="2:9" x14ac:dyDescent="0.25">
      <c r="B220" s="11" t="s">
        <v>236</v>
      </c>
      <c r="C220" s="12">
        <v>12029</v>
      </c>
      <c r="D220" s="13" t="s">
        <v>237</v>
      </c>
      <c r="E220" s="11" t="s">
        <v>10</v>
      </c>
      <c r="F220" s="11">
        <v>785</v>
      </c>
      <c r="G220" s="15"/>
      <c r="H220" s="15">
        <f t="shared" si="3"/>
        <v>0</v>
      </c>
      <c r="I220" s="6"/>
    </row>
    <row r="221" spans="2:9" x14ac:dyDescent="0.25">
      <c r="B221" s="11" t="s">
        <v>236</v>
      </c>
      <c r="C221" s="12">
        <v>16032</v>
      </c>
      <c r="D221" s="13" t="s">
        <v>238</v>
      </c>
      <c r="E221" s="11" t="s">
        <v>10</v>
      </c>
      <c r="F221" s="11">
        <v>300</v>
      </c>
      <c r="G221" s="15"/>
      <c r="H221" s="15">
        <f t="shared" si="3"/>
        <v>0</v>
      </c>
      <c r="I221" s="6"/>
    </row>
    <row r="222" spans="2:9" x14ac:dyDescent="0.25">
      <c r="B222" s="11" t="s">
        <v>236</v>
      </c>
      <c r="C222" s="12">
        <v>16031</v>
      </c>
      <c r="D222" s="13" t="s">
        <v>239</v>
      </c>
      <c r="E222" s="11" t="s">
        <v>10</v>
      </c>
      <c r="F222" s="11">
        <v>17</v>
      </c>
      <c r="G222" s="15"/>
      <c r="H222" s="15">
        <f t="shared" si="3"/>
        <v>0</v>
      </c>
      <c r="I222" s="6"/>
    </row>
    <row r="223" spans="2:9" x14ac:dyDescent="0.25">
      <c r="B223" s="11" t="s">
        <v>236</v>
      </c>
      <c r="C223" s="12">
        <v>17042</v>
      </c>
      <c r="D223" s="13" t="s">
        <v>240</v>
      </c>
      <c r="E223" s="11" t="s">
        <v>10</v>
      </c>
      <c r="F223" s="11">
        <v>6</v>
      </c>
      <c r="G223" s="15"/>
      <c r="H223" s="15">
        <f t="shared" si="3"/>
        <v>0</v>
      </c>
      <c r="I223" s="6"/>
    </row>
    <row r="224" spans="2:9" x14ac:dyDescent="0.25">
      <c r="B224" s="11" t="s">
        <v>236</v>
      </c>
      <c r="C224" s="12">
        <v>16040</v>
      </c>
      <c r="D224" s="13" t="s">
        <v>241</v>
      </c>
      <c r="E224" s="11" t="s">
        <v>10</v>
      </c>
      <c r="F224" s="11">
        <v>3</v>
      </c>
      <c r="G224" s="15"/>
      <c r="H224" s="15">
        <f t="shared" si="3"/>
        <v>0</v>
      </c>
      <c r="I224" s="6"/>
    </row>
    <row r="225" spans="2:9" ht="21" x14ac:dyDescent="0.25">
      <c r="B225" s="11" t="s">
        <v>236</v>
      </c>
      <c r="C225" s="12">
        <v>16043</v>
      </c>
      <c r="D225" s="13" t="s">
        <v>242</v>
      </c>
      <c r="E225" s="11" t="s">
        <v>10</v>
      </c>
      <c r="F225" s="11">
        <v>63</v>
      </c>
      <c r="G225" s="15"/>
      <c r="H225" s="15">
        <f t="shared" si="3"/>
        <v>0</v>
      </c>
      <c r="I225" s="6"/>
    </row>
    <row r="226" spans="2:9" ht="31.5" x14ac:dyDescent="0.25">
      <c r="B226" s="11" t="s">
        <v>236</v>
      </c>
      <c r="C226" s="12">
        <v>15420</v>
      </c>
      <c r="D226" s="13" t="s">
        <v>243</v>
      </c>
      <c r="E226" s="11" t="s">
        <v>10</v>
      </c>
      <c r="F226" s="11">
        <v>39</v>
      </c>
      <c r="G226" s="15"/>
      <c r="H226" s="15">
        <f t="shared" si="3"/>
        <v>0</v>
      </c>
      <c r="I226" s="6"/>
    </row>
    <row r="227" spans="2:9" x14ac:dyDescent="0.25">
      <c r="B227" s="11" t="s">
        <v>236</v>
      </c>
      <c r="C227" s="12">
        <v>14826</v>
      </c>
      <c r="D227" s="13" t="s">
        <v>244</v>
      </c>
      <c r="E227" s="11" t="s">
        <v>10</v>
      </c>
      <c r="F227" s="11">
        <v>6</v>
      </c>
      <c r="G227" s="15"/>
      <c r="H227" s="15">
        <f t="shared" si="3"/>
        <v>0</v>
      </c>
      <c r="I227" s="6"/>
    </row>
    <row r="228" spans="2:9" ht="21" x14ac:dyDescent="0.25">
      <c r="B228" s="11" t="s">
        <v>236</v>
      </c>
      <c r="C228" s="12">
        <v>13645</v>
      </c>
      <c r="D228" s="13" t="s">
        <v>245</v>
      </c>
      <c r="E228" s="11" t="s">
        <v>10</v>
      </c>
      <c r="F228" s="11">
        <v>50</v>
      </c>
      <c r="G228" s="15"/>
      <c r="H228" s="15">
        <f t="shared" si="3"/>
        <v>0</v>
      </c>
      <c r="I228" s="6"/>
    </row>
    <row r="229" spans="2:9" x14ac:dyDescent="0.25">
      <c r="B229" s="11" t="s">
        <v>236</v>
      </c>
      <c r="C229" s="12">
        <v>17047</v>
      </c>
      <c r="D229" s="13" t="s">
        <v>246</v>
      </c>
      <c r="E229" s="11" t="s">
        <v>10</v>
      </c>
      <c r="F229" s="11">
        <v>7</v>
      </c>
      <c r="G229" s="15"/>
      <c r="H229" s="15">
        <f t="shared" si="3"/>
        <v>0</v>
      </c>
      <c r="I229" s="6"/>
    </row>
    <row r="230" spans="2:9" x14ac:dyDescent="0.25">
      <c r="B230" s="11" t="s">
        <v>236</v>
      </c>
      <c r="C230" s="12">
        <v>16056</v>
      </c>
      <c r="D230" s="13" t="s">
        <v>247</v>
      </c>
      <c r="E230" s="11" t="s">
        <v>10</v>
      </c>
      <c r="F230" s="11">
        <v>9</v>
      </c>
      <c r="G230" s="15"/>
      <c r="H230" s="15">
        <f t="shared" si="3"/>
        <v>0</v>
      </c>
      <c r="I230" s="6"/>
    </row>
    <row r="231" spans="2:9" x14ac:dyDescent="0.25">
      <c r="B231" s="7" t="s">
        <v>248</v>
      </c>
      <c r="C231" s="7"/>
      <c r="D231" s="7"/>
      <c r="E231" s="7"/>
      <c r="F231" s="7"/>
      <c r="G231" s="7"/>
      <c r="H231" s="17">
        <f>SUM(H3:H230)</f>
        <v>0</v>
      </c>
      <c r="I231" s="8"/>
    </row>
    <row r="232" spans="2:9" x14ac:dyDescent="0.25">
      <c r="B232" s="7" t="s">
        <v>249</v>
      </c>
      <c r="C232" s="7"/>
      <c r="D232" s="7"/>
      <c r="E232" s="7"/>
      <c r="F232" s="7"/>
      <c r="G232" s="7"/>
      <c r="H232" s="17">
        <f>H231*19%</f>
        <v>0</v>
      </c>
      <c r="I232" s="9"/>
    </row>
    <row r="233" spans="2:9" x14ac:dyDescent="0.25">
      <c r="B233" s="7" t="s">
        <v>250</v>
      </c>
      <c r="C233" s="7"/>
      <c r="D233" s="7"/>
      <c r="E233" s="7"/>
      <c r="F233" s="7"/>
      <c r="G233" s="7"/>
      <c r="H233" s="17">
        <f>SUM(H231:H232)</f>
        <v>0</v>
      </c>
      <c r="I233" s="10"/>
    </row>
  </sheetData>
  <mergeCells count="4">
    <mergeCell ref="B231:G231"/>
    <mergeCell ref="I231:I233"/>
    <mergeCell ref="B232:G232"/>
    <mergeCell ref="B233:G233"/>
  </mergeCells>
  <conditionalFormatting sqref="C2">
    <cfRule type="duplicateValues" dxfId="1" priority="2"/>
  </conditionalFormatting>
  <conditionalFormatting sqref="C2:C230">
    <cfRule type="duplicateValues" dxfId="0" priority="1"/>
  </conditionalFormatting>
  <pageMargins left="0.7" right="0.7" top="0.75" bottom="0.75" header="0.3" footer="0.3"/>
  <ignoredErrors>
    <ignoredError sqref="H3:H23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Guerra Reyes</dc:creator>
  <cp:lastModifiedBy>Miguel Angel Guerra Reyes</cp:lastModifiedBy>
  <dcterms:created xsi:type="dcterms:W3CDTF">2015-06-05T18:19:34Z</dcterms:created>
  <dcterms:modified xsi:type="dcterms:W3CDTF">2022-01-11T02:29:34Z</dcterms:modified>
</cp:coreProperties>
</file>